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C:\Users\mgrundy\Desktop\updates\death-rates\20201021131839561_Fire Death Rates_2009-2018\"/>
    </mc:Choice>
  </mc:AlternateContent>
  <xr:revisionPtr revIDLastSave="0" documentId="13_ncr:1_{729433DE-4782-4F88-8C52-B1297171AFDC}" xr6:coauthVersionLast="45" xr6:coauthVersionMax="45" xr10:uidLastSave="{00000000-0000-0000-0000-000000000000}"/>
  <bookViews>
    <workbookView xWindow="28680" yWindow="-120" windowWidth="29040" windowHeight="15840" xr2:uid="{00000000-000D-0000-FFFF-FFFF00000000}"/>
  </bookViews>
  <sheets>
    <sheet name="Index of Worksheets" sheetId="23" r:id="rId1"/>
    <sheet name="Deaths by Age 2018" sheetId="9" r:id="rId2"/>
    <sheet name="Deaths by Age+Gender 2018" sheetId="8" r:id="rId3"/>
    <sheet name="Deaths by Race+Gender 2018" sheetId="10" r:id="rId4"/>
    <sheet name="State Deaths, Rate, Risk 2018" sheetId="11" r:id="rId5"/>
    <sheet name="Ntl State Death Rate 2000-2018" sheetId="20" r:id="rId6"/>
    <sheet name="Death, Rate, Risk Child '09-'18" sheetId="21" r:id="rId7"/>
    <sheet name="Death, Rate, Risk Older '09-'18" sheetId="22" r:id="rId8"/>
    <sheet name="Injuries by Age 2018" sheetId="13" r:id="rId9"/>
    <sheet name="Injuries by Age+Gender 2018" sheetId="12"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 i="8" l="1"/>
  <c r="B4" i="8"/>
  <c r="D13" i="20" l="1"/>
  <c r="C8" i="10" l="1"/>
  <c r="B8" i="10"/>
  <c r="D7" i="10"/>
  <c r="D6" i="10"/>
  <c r="D5" i="10"/>
  <c r="D4" i="10"/>
  <c r="D8" i="10" l="1"/>
  <c r="C27" i="8"/>
  <c r="B27" i="8"/>
  <c r="B22" i="13" l="1"/>
  <c r="C28" i="12"/>
  <c r="B28" i="12"/>
  <c r="B22" i="9" l="1"/>
</calcChain>
</file>

<file path=xl/sharedStrings.xml><?xml version="1.0" encoding="utf-8"?>
<sst xmlns="http://schemas.openxmlformats.org/spreadsheetml/2006/main" count="588" uniqueCount="248">
  <si>
    <t>Year</t>
  </si>
  <si>
    <t>Deaths</t>
  </si>
  <si>
    <t>Injuries</t>
  </si>
  <si>
    <t>10-year trend (%)</t>
  </si>
  <si>
    <t>Total</t>
  </si>
  <si>
    <t>Casualty Type</t>
  </si>
  <si>
    <t>Females (Percent)</t>
  </si>
  <si>
    <t xml:space="preserve">Males (Percent) </t>
  </si>
  <si>
    <t>15-19</t>
  </si>
  <si>
    <t>20-24</t>
  </si>
  <si>
    <t>25-29</t>
  </si>
  <si>
    <t>30-34</t>
  </si>
  <si>
    <t>35-39</t>
  </si>
  <si>
    <t>40-44</t>
  </si>
  <si>
    <t>45-49</t>
  </si>
  <si>
    <t>50-54</t>
  </si>
  <si>
    <t>55-59</t>
  </si>
  <si>
    <t>60-64</t>
  </si>
  <si>
    <t>65-69</t>
  </si>
  <si>
    <t>70-74</t>
  </si>
  <si>
    <t>75-79</t>
  </si>
  <si>
    <t>80-84</t>
  </si>
  <si>
    <t>4 or younger</t>
  </si>
  <si>
    <t>5-9</t>
  </si>
  <si>
    <t>10-14</t>
  </si>
  <si>
    <t>Age</t>
  </si>
  <si>
    <t>Source: National Center for Health Statistics</t>
  </si>
  <si>
    <t>Sources: National Center for Health Statistics and U.S. Census Bureau</t>
  </si>
  <si>
    <t>Note: Data have been adjusted to account for unknown or unspecified ages.</t>
  </si>
  <si>
    <t>85 or older</t>
  </si>
  <si>
    <t xml:space="preserve">White </t>
  </si>
  <si>
    <t>African-American</t>
  </si>
  <si>
    <t>American Indian</t>
  </si>
  <si>
    <t>Asian/Pacific Islander</t>
  </si>
  <si>
    <t>Overall</t>
  </si>
  <si>
    <t>Race</t>
  </si>
  <si>
    <t>State</t>
  </si>
  <si>
    <t>Texas</t>
  </si>
  <si>
    <t>California</t>
  </si>
  <si>
    <t>Pennsylvania</t>
  </si>
  <si>
    <t>Georgia</t>
  </si>
  <si>
    <t>Ohio</t>
  </si>
  <si>
    <t>New York</t>
  </si>
  <si>
    <t>Florida</t>
  </si>
  <si>
    <t>Tennessee</t>
  </si>
  <si>
    <t>Alabama</t>
  </si>
  <si>
    <t>Michigan</t>
  </si>
  <si>
    <t>North Carolina</t>
  </si>
  <si>
    <t>Missouri</t>
  </si>
  <si>
    <t>Illinois</t>
  </si>
  <si>
    <t>Indiana</t>
  </si>
  <si>
    <t>Louisiana</t>
  </si>
  <si>
    <t>Oklahoma</t>
  </si>
  <si>
    <t>Virginia</t>
  </si>
  <si>
    <t>Kentucky</t>
  </si>
  <si>
    <t>Mississippi</t>
  </si>
  <si>
    <t>Washington</t>
  </si>
  <si>
    <t>Maryland</t>
  </si>
  <si>
    <t>West Virginia</t>
  </si>
  <si>
    <t>New Jersey</t>
  </si>
  <si>
    <t>South Carolina</t>
  </si>
  <si>
    <t>Wisconsin</t>
  </si>
  <si>
    <t>Minnesota</t>
  </si>
  <si>
    <t>Kansas</t>
  </si>
  <si>
    <t>Arkansas</t>
  </si>
  <si>
    <t>Massachusetts</t>
  </si>
  <si>
    <t>Colorado</t>
  </si>
  <si>
    <t>Arizona</t>
  </si>
  <si>
    <t>Iowa</t>
  </si>
  <si>
    <t>District of Columbia</t>
  </si>
  <si>
    <t>Connecticut</t>
  </si>
  <si>
    <t>New Mexico</t>
  </si>
  <si>
    <t>Oregon</t>
  </si>
  <si>
    <t>Idaho</t>
  </si>
  <si>
    <t>Utah</t>
  </si>
  <si>
    <t>Nebraska</t>
  </si>
  <si>
    <t>Nevada</t>
  </si>
  <si>
    <t>Delaware</t>
  </si>
  <si>
    <t>Rhode Island</t>
  </si>
  <si>
    <t>New Hampshire</t>
  </si>
  <si>
    <t>Alaska</t>
  </si>
  <si>
    <t>South Dakota</t>
  </si>
  <si>
    <t>Montana</t>
  </si>
  <si>
    <t>Male Fire Deaths</t>
  </si>
  <si>
    <t>Female Fire Deaths</t>
  </si>
  <si>
    <t>Total Fire Deaths</t>
  </si>
  <si>
    <t>Male Fire Injuries (Percent)</t>
  </si>
  <si>
    <t>Female Fire Injuries (Percent)</t>
  </si>
  <si>
    <t xml:space="preserve">Male Fire Injuries per Million Population </t>
  </si>
  <si>
    <t xml:space="preserve">Female Fire Injuries per Million Population </t>
  </si>
  <si>
    <t>Total Fire Injuries (Percent)</t>
  </si>
  <si>
    <t xml:space="preserve">Total Fire Injuries per Million Population </t>
  </si>
  <si>
    <t>STATE</t>
  </si>
  <si>
    <t>2001 Fire Death Rate per Million Population (Crude Rate)</t>
  </si>
  <si>
    <t>2002 Fire Death Rate per Million Population (Crude Rate)</t>
  </si>
  <si>
    <t>2003 Fire Death Rate per Million Population (Crude Rate)</t>
  </si>
  <si>
    <t>2004 Fire Death Rate per Million Population (Crude Rate)</t>
  </si>
  <si>
    <t>2005 Fire Death Rate per Million Population (Crude Rate)</t>
  </si>
  <si>
    <t>2006 Fire Death Rate per Million Population (Crude Rate)</t>
  </si>
  <si>
    <t>2007 Fire Death Rate per Million Population (Crude Rate)</t>
  </si>
  <si>
    <t>2008 Fire Death Rate per Million Population (Crude Rate)</t>
  </si>
  <si>
    <t>2009 Fire Death Rate per Million Population (Crude Rate)</t>
  </si>
  <si>
    <t>2010 Fire Death Rate per Million Populaton (Crude Rate)</t>
  </si>
  <si>
    <t>Hawaii</t>
  </si>
  <si>
    <t>*</t>
  </si>
  <si>
    <t>Maine</t>
  </si>
  <si>
    <t>North Dakota</t>
  </si>
  <si>
    <t>Vermont</t>
  </si>
  <si>
    <t>Wyoming</t>
  </si>
  <si>
    <t xml:space="preserve">Notes: </t>
  </si>
  <si>
    <t xml:space="preserve">Specifically, ICD 10 Codes: F63.1, W39-W40, X00-X09, X75-X76, X96-X97, Y25-Y26, and Y35.1 were extracted for this analysis. </t>
  </si>
  <si>
    <t>United States</t>
  </si>
  <si>
    <t>Notes:</t>
  </si>
  <si>
    <t>2. The fire death rates presented here reflect the crude death rates and are not age adjusted. The crude death rate is the total number of fire deaths per state divided by the total population per state and multiplied by 1,000,000. These crude death rates should not be used for comparisons between states due to the significant impact of age in mortality data and different age-distributions in different state populations.</t>
  </si>
  <si>
    <t>Sources:</t>
  </si>
  <si>
    <t>Number of Fire Deaths</t>
  </si>
  <si>
    <t>Population</t>
  </si>
  <si>
    <t>Fire Death Rate per Million Population</t>
  </si>
  <si>
    <t>Fire Deaths, Fire Death Rates Per Million Population, and Relative Risk for All Children Ages 0-14</t>
  </si>
  <si>
    <t>Fire Deaths, Fire Death Rates Per Million Population, and Relative Risk for Children Ages 0-4</t>
  </si>
  <si>
    <t>Fire Deaths, Fire Death Rates Per Million Population, and Relative Risk for Children Ages 5-9</t>
  </si>
  <si>
    <t>Fire Deaths, Fire Death Rates Per Million Population, and Relative Risk for Children Ages 10-14</t>
  </si>
  <si>
    <t>Fire Deaths, Fire Death Rates Per Million Population, and Relative Risk for Older Adults Ages 65-74</t>
  </si>
  <si>
    <t>Fire Deaths, Fire Death Rates Per Million Population, and Relative Risk for Older Adults Ages 75-84</t>
  </si>
  <si>
    <t>Fire Deaths, Fire Death Rates Per Million Population, and Relative Risk for Older Adults Ages 85+</t>
  </si>
  <si>
    <t>Description</t>
  </si>
  <si>
    <t>Worksheet Title</t>
  </si>
  <si>
    <t xml:space="preserve">Notes: 1. The computation of the trend is based on the simple linear regression Method of Least Squares. </t>
  </si>
  <si>
    <t xml:space="preserve">2. The numbers of fire deaths are adjusted for those deaths where age was not reported. </t>
  </si>
  <si>
    <t>3. The counts of fire deaths for individual age categories (0-4, 5-9, and 10-14) may not sum to the total per year for the 0-14 age category due to rounding.</t>
  </si>
  <si>
    <t>2. The numbers of fire deaths are adjusted for those deaths where age was not reported.</t>
  </si>
  <si>
    <t>3. The counts of fire deaths for individual age categories (65-74, 75-84, and 85+) may not sum to the total per year for the 65+ age category due to rounding.</t>
  </si>
  <si>
    <t>Relative Risk of Fire Deaths</t>
  </si>
  <si>
    <t>Relative Risk of Fire Injuries</t>
  </si>
  <si>
    <t xml:space="preserve">Sources:  </t>
  </si>
  <si>
    <t xml:space="preserve">Note: The computation of the trend is based on the simple linear regression Method of Least Squares. </t>
  </si>
  <si>
    <t>Number of Fire Deaths (Ages 0 to 14)</t>
  </si>
  <si>
    <t>Number of Fire Deaths (Ages 0 to 4)</t>
  </si>
  <si>
    <t>Number of Fire Deaths (Ages 5 to 9)</t>
  </si>
  <si>
    <t>Number of Fire Deaths (Ages 10 to 14)</t>
  </si>
  <si>
    <t>Fire Deaths, Fire Death Rates Per Million Population, and Relative Risk for All Older Adults Ages 65+</t>
  </si>
  <si>
    <t>Number of Fire Deaths (Ages 65+)</t>
  </si>
  <si>
    <t>Number of Fire Deaths (Ages 65 to 74)</t>
  </si>
  <si>
    <t>Number of Fire Deaths (Ages 75 to 84)</t>
  </si>
  <si>
    <t xml:space="preserve">Number of Fire Deaths (Ages 85+) </t>
  </si>
  <si>
    <t>2000 Fire Death Rate per Million Population (Crude Rate)</t>
  </si>
  <si>
    <t>2011 Fire Death Rate per Million Populaton (Crude Rate)</t>
  </si>
  <si>
    <t>National Fire Death Rate</t>
  </si>
  <si>
    <t xml:space="preserve">1.     Fire death rates are based on all deaths in which exposure to fire, fire products, or explosion was the underlying cause of death or was a contributing factor in the chain of events leading to death. </t>
  </si>
  <si>
    <t xml:space="preserve">2.     The fire death rates presented here reflect the crude death rates and are not age adjusted. The crude death rate is the total number of fire deaths per state divided by the total population per state and multiplied by 1,000,000. </t>
  </si>
  <si>
    <t>These crude death rates should not be used for comparisons between states due to the significant impact of age in mortality data and different age-distributions in different state populations.</t>
  </si>
  <si>
    <t>Total Percent</t>
  </si>
  <si>
    <t>10-Year Trend (%)</t>
  </si>
  <si>
    <t>2012 Fire Death Rate per Million Population (Crude Rate)</t>
  </si>
  <si>
    <t>2013 Fire Death Rate per Million Population (Crude Rate)</t>
  </si>
  <si>
    <t xml:space="preserve">Total </t>
  </si>
  <si>
    <t>2014 Fire Death Rate per Million Population (Crude Rate)</t>
  </si>
  <si>
    <t xml:space="preserve">                              to compute the fire death rates in this historical table are not updated using revised annual population estimates.</t>
  </si>
  <si>
    <t>Total (Percent)</t>
  </si>
  <si>
    <t>Notes: 1. Relative risk compares the per capita rate for a particular group (e.g., age group) to the overall per capita rate (i.e., the general population). For the general population, the relative risk is set at 1.0.                           2. Data have been adjusted to account for unknown or unspecified ages.</t>
  </si>
  <si>
    <t>2015 Fire Death Rate per Million Population (Crude Rate)</t>
  </si>
  <si>
    <t>Sources: National Fire Incident Reporting System, National Fire Protection Association, and U.S. Census Bureau.</t>
  </si>
  <si>
    <t>Source: National Fire Incident Reporting System.</t>
  </si>
  <si>
    <t>Source: National Center for Health Statistics.</t>
  </si>
  <si>
    <t>Sources: National Center for Health Statistics and U.S. Census Bureau.</t>
  </si>
  <si>
    <t xml:space="preserve">Note: Data have been adjusted to account for unknown or unspecified ages. </t>
  </si>
  <si>
    <t>2016 Fire Death Rate per Million Population (Crude Rate)</t>
  </si>
  <si>
    <t>Note: The overall numbers of male and female fire deaths include individuals with "2+ races" per the Census. The "2+ races" category accounts for 2.7% of the population. NCHS does not inlucde this race category.</t>
  </si>
  <si>
    <t>2017 Fire Death Rate per Million Population (Crude Rate)</t>
  </si>
  <si>
    <t>3.     Starting with 2010, the * indicates states where fire death rates were not computed due to very small numbers of fire deaths (i.e., less than 10 deaths).</t>
  </si>
  <si>
    <t>Deaths by Age 2018</t>
  </si>
  <si>
    <t>Deaths by Age+Gender 2018</t>
  </si>
  <si>
    <t>Deaths by Race+Gender 2018</t>
  </si>
  <si>
    <t>State Deaths, Rate, Risk 2018</t>
  </si>
  <si>
    <t>Ntl State Death Rate 2000-2018</t>
  </si>
  <si>
    <t>Death, Rate, Risk Child '09-'18</t>
  </si>
  <si>
    <t>Death, Rate, Risk Older '09-'18</t>
  </si>
  <si>
    <t>Injuries by Age 2018</t>
  </si>
  <si>
    <t>Injuries by Age+Gender 2018</t>
  </si>
  <si>
    <t>Data tables for fire deaths, fire death rates per million population, and relative risk of fire deaths by age (2018).</t>
  </si>
  <si>
    <t>Data tables for fire deaths and fire death rates per million population by age and gender (2018).</t>
  </si>
  <si>
    <t>Data tables for fire deaths and fire death rates per million population by race and gender (2018).</t>
  </si>
  <si>
    <t>Data tables for fire deaths, fire death rates per million population, and relative risk of fire deaths by state (2018).</t>
  </si>
  <si>
    <t>Data tables for national fire deaths and fire death rates per million population (2009-2018) and fire death rates per million population by state (2000-2018).</t>
  </si>
  <si>
    <t>Data tables for fire deaths, fire death rates per million population, and relative risk of fire deaths for children ages 0 thru 14 (2009-2018).  This includes separate tables with fire deaths, fire death rates per million population, and relative risk of fire deaths for individual age categories of 0 to 4, 5 to 9, and 10 to 14.</t>
  </si>
  <si>
    <t>Data tables for fire deaths, fire death rates per million population, and relative risk of fire deaths for older adults ages 65+ (2009-2018).  This includes separate tables with fire deaths, fire death rates per million population, and relative risk of fire deaths for individual age categories of 65 to 74, 75 to 84, and 85+.</t>
  </si>
  <si>
    <t>Data tables for fire injuries, fire injury rates per million population, and relative risk of fire injuries by age (2018).</t>
  </si>
  <si>
    <t>Data tables for fire injuries and fire injury rates per million population by age and gender (2018).</t>
  </si>
  <si>
    <t>Fire Deaths by Age (2018)</t>
  </si>
  <si>
    <t>Fire Death Rates Per Million Population by Age (2018)</t>
  </si>
  <si>
    <t>Relative Risk of Fire Deaths by Age (2018)</t>
  </si>
  <si>
    <t>Total Fire Deaths (3,810 cases) (Percent)</t>
  </si>
  <si>
    <t>Total Fire Deaths per Million Population (3,810 cases)</t>
  </si>
  <si>
    <t>Relative Risk of Fire Deaths (3,810 cases)</t>
  </si>
  <si>
    <t>Notes: 1. Data have been adjusted to account for unknown or unspecified ages.  2. The national fire death rate in 2018 was 11.7.</t>
  </si>
  <si>
    <t>State Fire Death Rates Per Million Population (2000-2018)</t>
  </si>
  <si>
    <t>2018 Fire Death Rate per Million Population (Crude Rate)</t>
  </si>
  <si>
    <t>Sources:  1. National Center for Health Statistics. 2000-2018 Mortality Data Files, as compiled from data provided by the 57 vital statistics jurisdictions through the Vital Statistics Cooperative Program.</t>
  </si>
  <si>
    <t xml:space="preserve">                   2.  U.S. Census Bureau, Population Division. July 1, 2000-2018 population estimates.</t>
  </si>
  <si>
    <t xml:space="preserve">4. The national fire death rates in this historical table may be slightly different than those in the National Fire Death Rates per Million Population (2009-2018) table above as the U.S. Census Bureau population estimates used </t>
  </si>
  <si>
    <t>National Fire Death Rates Per Million Population (2009-2018)</t>
  </si>
  <si>
    <t>1. National Center for Health Statistics. 2009-2018 Mortality Data Files, as compiled from data provided by the 57 vital statistics jurisdictions through the Vital Statistics Cooperative Program.</t>
  </si>
  <si>
    <t>2.  U.S. Census Bureau, Population Division. July 1, 2009 population estimates from Table 1. Intercensal Estimates of the Resident Population for the United States, Regions, States, and Puerto Rico: April 1, 2000 to July 1, 2010 (ST-EST00INT-01). Release date: September 2011.</t>
  </si>
  <si>
    <t>3. U.S. Census Bureau, Population Division. July 1, 2010-2018 population estimates from Table 1. Annual Estimates of the Resident Population for the United States, Regions, States, and Puerto Rico: April 1, 2010 to July 1, 2019 (NST-EST2019-01). Release date: December 2019.</t>
  </si>
  <si>
    <t>Distribution of Fire Deaths by Gender (2018) (3,810 cases)</t>
  </si>
  <si>
    <t>Fire Deaths by Age and Gender (2018)</t>
  </si>
  <si>
    <t>Male Fire Deaths (2,324 cases) (Percent)</t>
  </si>
  <si>
    <t>Female Fire Deaths (1,486 cases) (Percent)</t>
  </si>
  <si>
    <t>Male Fire Deaths per Million Population (2,324 cases)</t>
  </si>
  <si>
    <t>Female Fire Deaths per Million Population (1,486 cases)</t>
  </si>
  <si>
    <t>Fire Death Rates Per Million Population by Age and Gender (2018)</t>
  </si>
  <si>
    <t>State Fire Deaths, Fire Death Rates Per Million Population, and Relative Risk of Fire Deaths (2018)</t>
  </si>
  <si>
    <t>Alaska**</t>
  </si>
  <si>
    <t>Connecticut**</t>
  </si>
  <si>
    <t>District of Columbia**</t>
  </si>
  <si>
    <t>Idaho**</t>
  </si>
  <si>
    <t>Montana**</t>
  </si>
  <si>
    <t>New Mexico**</t>
  </si>
  <si>
    <t>South Dakota**</t>
  </si>
  <si>
    <t>Wyoming**</t>
  </si>
  <si>
    <t>1. National Center for Health Statistics. 2018 Mortality Data File, as compiled from data provided by the 57 vital statistics jurisdictions through the Vital Statistics Cooperative Program.</t>
  </si>
  <si>
    <t>2. U.S. Census Bureau, Population Division. July 1, 2018 population estimates from Table 1. Annual Estimates of the Resident Population for the United States, Regions, States, and Puerto Rico: April 1, 2010 to July 1, 2019 (NST-EST2019-01), Release Date: December 2019.</t>
  </si>
  <si>
    <t>1. Fire death rates are based on all deaths in which exposure to fire, fire products, or explosion was the underlying cause of death or was a contributing factor in the chain of events leading to death. Specifically, ICD 10 Codes: F63.1, W39-W40, X00-X09, X75-X76, X96-X97, Y25-Y26, and Y35.1 were extracted for this analysis resulting in a total of 3,810 fire deaths.</t>
  </si>
  <si>
    <t>Fire Deaths (2018)</t>
  </si>
  <si>
    <t>Fire Death Rate Per Million Population (2018)</t>
  </si>
  <si>
    <t>Relative Risk of Fire Deaths (2018)</t>
  </si>
  <si>
    <t>Fire Deaths by Race and Gender (2018)</t>
  </si>
  <si>
    <t>Notes: 1. The overall numbers of male and female fire deaths include individuals with "2+ races" per the Census. The "2+ races" category accounts for 2.7% of the population. NCHS does not inlucde this race category.  2. The national fire death rate in 2018 was 11.7.</t>
  </si>
  <si>
    <t>Fire Death Rates Per Million Population by Race and Gender (2018)</t>
  </si>
  <si>
    <t>Fire Deaths, Fire Death Rates Per Million Population, and Relative Risk of Fire Deaths for Children Ages 0 thru 14 (2009-2018)</t>
  </si>
  <si>
    <t xml:space="preserve">Sources: 1. National Center for Health Statistics. 2009-2018 Mortality Data Files, as compiled from data provided by the 57 vital statistics jurisdictions through the Vital Statistics Cooperative Program. </t>
  </si>
  <si>
    <t xml:space="preserve">2. U.S. Census Bureau, Population Division. July 1, 2009 population estimates from Table 1. Intercensal Estimates of the Resident Population by Sex and Age for the United States: April 1, 2000 to July 1, 2010 (US-EST00INT-01). Release date: September 2011. </t>
  </si>
  <si>
    <t>3. U.S. Census Bureau, Population Division. July 1, 2010-2018 population estimates from the table, Annual Estimates of the Resident Population for Selected Age Groups by Sex for the United States, States, Counties, and Puerto Rico Commonwealth and Municipios: April 1, 2010 to July 1, 2019. Release date: June 2020.</t>
  </si>
  <si>
    <t>Fire Deaths, Fire Death Rates Per Million Population, and Relative Risk of Fire Deaths for Older Adults Ages 65+ (2009-2018)</t>
  </si>
  <si>
    <t>Sources: 1. National Center for Health Statistics. 2009-2018 Mortality Data Files, as compiled from data provided by the 57 vital statistics jurisdictions through the Vital Statistics Cooperative Program.</t>
  </si>
  <si>
    <t xml:space="preserve"> 2. U.S. Census Bureau, Population Division. July 1, 2009 population estimates from Table 1. Intercensal Estimates of the Resident Population by Sex and Age for the United States: April 1, 2000 to July 1, 2010 (US-EST00INT-01). Release date: September 2011. </t>
  </si>
  <si>
    <t xml:space="preserve"> 3. U.S. Census Bureau, Population Division. July 1, 2010-2018 population estimates from the table, Annual Estimates of the Resident Population for Selected Age Groups by Sex for the United States, States, Counties, and Puerto Rico Commonwealth and Municipios: April 1, 2010 to July 1, 2019. Release date: June 2020. </t>
  </si>
  <si>
    <t>Fire Injuries by Age (2018) (15,200 Injuries*)</t>
  </si>
  <si>
    <t>*According to the National Fire Protection Association, in 2018, there were an estimated 15,200 civilian fire injuries.</t>
  </si>
  <si>
    <t>Fire Injury Rates Per Million Population by Age (2018)</t>
  </si>
  <si>
    <t>Relative Risk of Fire Injuries by Age (2018)</t>
  </si>
  <si>
    <t>Notes: 1. Data have been adjusted to account for unknown or unspecified ages.  2. The national fire injury rate in 2018 was 46.5.</t>
  </si>
  <si>
    <t>Distribution of Fire Injuries by Gender (2018) (15,200*)</t>
  </si>
  <si>
    <t>Fire Injuries by Age and Gender (2018)</t>
  </si>
  <si>
    <t>Fire Injury Rates Per Million Population by Age and Gender (2018)</t>
  </si>
  <si>
    <t xml:space="preserve">Notes: 1. Data have been adjusted to account for unknown or unspecified ages. 2. Relative risk compares the per capita rate for a particular group (e.g., age group) to the overall per capita rate (i.e., the general population). For the general population, the relative risk is set at 1.0.             </t>
  </si>
  <si>
    <t>4. **  Fire death rates should be used with caution due to small numbers of deaths. Per the National Center for Health Statistics, National Vital Statistics Reports Volume 60, Number 4, "Deaths: Preliminary Data for 2010," a rate or percentage is based on at least 20 deaths. Rates based on fewer than 20 deaths are considered highly variable.</t>
  </si>
  <si>
    <t>3. *  Indicates fire death rates and relative risk were not computed due to very small numbers of fire deaths (fewer than 10 deaths).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</si>
</sst>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mmmm\ d\,\ yyyy"/>
    <numFmt numFmtId="167" formatCode="0.00000000"/>
    <numFmt numFmtId="168" formatCode="0.0000"/>
    <numFmt numFmtId="169" formatCode="0.000000"/>
    <numFmt numFmtId="170" formatCode="0.000"/>
  </numFmts>
  <fonts count="25" x14ac:knownFonts="1">
    <font>
      <sz val="11"/>
      <color theme="1"/>
      <name val="Calibri"/>
      <family val="2"/>
      <scheme val="minor"/>
    </font>
    <font>
      <sz val="12"/>
      <color theme="1"/>
      <name val="Times New Roman"/>
      <family val="1"/>
    </font>
    <font>
      <sz val="10"/>
      <name val="MS Sans Serif"/>
      <family val="2"/>
    </font>
    <font>
      <sz val="11"/>
      <color theme="1"/>
      <name val="Times New Roman"/>
      <family val="1"/>
    </font>
    <font>
      <sz val="11"/>
      <name val="Times New Roman"/>
      <family val="1"/>
    </font>
    <font>
      <i/>
      <sz val="9"/>
      <color theme="1"/>
      <name val="Times New Roman"/>
      <family val="1"/>
    </font>
    <font>
      <b/>
      <sz val="14"/>
      <color theme="1"/>
      <name val="Times New Roman"/>
      <family val="1"/>
    </font>
    <font>
      <b/>
      <sz val="12"/>
      <color theme="1"/>
      <name val="Times New Roman"/>
      <family val="1"/>
    </font>
    <font>
      <b/>
      <u/>
      <sz val="14"/>
      <color theme="1"/>
      <name val="Times New Roman"/>
      <family val="1"/>
    </font>
    <font>
      <b/>
      <sz val="11"/>
      <name val="Times New Roman"/>
      <family val="1"/>
    </font>
    <font>
      <sz val="9"/>
      <name val="Arial"/>
      <family val="2"/>
    </font>
    <font>
      <i/>
      <sz val="9"/>
      <name val="Arial"/>
      <family val="2"/>
    </font>
    <font>
      <i/>
      <sz val="9"/>
      <name val="Times New Roman"/>
      <family val="1"/>
    </font>
    <font>
      <b/>
      <sz val="11"/>
      <color theme="1"/>
      <name val="Times New Roman"/>
      <family val="1"/>
    </font>
    <font>
      <sz val="10"/>
      <name val="Arial"/>
      <family val="2"/>
    </font>
    <font>
      <sz val="9"/>
      <color theme="1"/>
      <name val="Calibri"/>
      <family val="2"/>
      <scheme val="minor"/>
    </font>
    <font>
      <sz val="11"/>
      <color rgb="FF000000"/>
      <name val="Times New Roman"/>
      <family val="1"/>
    </font>
    <font>
      <b/>
      <sz val="11"/>
      <color theme="1"/>
      <name val="Calibri"/>
      <family val="2"/>
      <scheme val="minor"/>
    </font>
    <font>
      <sz val="10"/>
      <name val="Times New Roman"/>
      <family val="1"/>
    </font>
    <font>
      <b/>
      <sz val="11"/>
      <color rgb="FFFF0000"/>
      <name val="Calibri"/>
      <family val="2"/>
      <scheme val="minor"/>
    </font>
    <font>
      <b/>
      <sz val="10"/>
      <name val="MS Sans Serif"/>
      <family val="2"/>
    </font>
    <font>
      <b/>
      <sz val="10"/>
      <name val="Arial"/>
      <family val="2"/>
    </font>
    <font>
      <sz val="9"/>
      <color theme="1"/>
      <name val="Times New Roman"/>
      <family val="1"/>
    </font>
    <font>
      <sz val="11"/>
      <color indexed="8"/>
      <name val="Times New Roman"/>
      <family val="1"/>
    </font>
    <font>
      <sz val="7.5"/>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top/>
      <bottom/>
      <diagonal/>
    </border>
    <border>
      <left style="thin">
        <color indexed="64"/>
      </left>
      <right/>
      <top style="thin">
        <color indexed="64"/>
      </top>
      <bottom/>
      <diagonal/>
    </border>
  </borders>
  <cellStyleXfs count="3">
    <xf numFmtId="0" fontId="0" fillId="0" borderId="0"/>
    <xf numFmtId="0" fontId="2" fillId="0" borderId="0"/>
    <xf numFmtId="0" fontId="14" fillId="0" borderId="0"/>
  </cellStyleXfs>
  <cellXfs count="172">
    <xf numFmtId="0" fontId="0" fillId="0" borderId="0" xfId="0"/>
    <xf numFmtId="0" fontId="0" fillId="0" borderId="0" xfId="0" applyBorder="1"/>
    <xf numFmtId="0" fontId="5" fillId="0" borderId="0" xfId="0" applyFont="1"/>
    <xf numFmtId="0" fontId="5" fillId="0" borderId="0" xfId="0" applyFont="1" applyBorder="1" applyAlignment="1">
      <alignment vertical="top" wrapText="1"/>
    </xf>
    <xf numFmtId="0" fontId="3" fillId="0" borderId="0" xfId="0" applyFont="1"/>
    <xf numFmtId="164" fontId="0" fillId="0" borderId="1" xfId="0" applyNumberFormat="1" applyBorder="1"/>
    <xf numFmtId="0" fontId="3" fillId="0" borderId="1" xfId="0" applyFont="1" applyBorder="1" applyAlignment="1">
      <alignment horizontal="center" wrapText="1"/>
    </xf>
    <xf numFmtId="0" fontId="3" fillId="0" borderId="1" xfId="0" applyFont="1" applyBorder="1"/>
    <xf numFmtId="0" fontId="7" fillId="0" borderId="0" xfId="0" applyFont="1"/>
    <xf numFmtId="0" fontId="1" fillId="0" borderId="0" xfId="0" applyFont="1"/>
    <xf numFmtId="164" fontId="3" fillId="0" borderId="1" xfId="0" applyNumberFormat="1" applyFont="1" applyBorder="1"/>
    <xf numFmtId="164" fontId="0" fillId="0" borderId="0" xfId="0" applyNumberFormat="1" applyBorder="1"/>
    <xf numFmtId="165" fontId="3" fillId="0" borderId="0" xfId="0" applyNumberFormat="1" applyFont="1" applyBorder="1"/>
    <xf numFmtId="10" fontId="0" fillId="0" borderId="0" xfId="0" applyNumberFormat="1" applyAlignment="1">
      <alignment wrapText="1"/>
    </xf>
    <xf numFmtId="0" fontId="4" fillId="0" borderId="1" xfId="0" applyFont="1" applyBorder="1"/>
    <xf numFmtId="0" fontId="5" fillId="0" borderId="0" xfId="0" applyFont="1" applyAlignment="1">
      <alignment vertical="top"/>
    </xf>
    <xf numFmtId="0" fontId="5" fillId="0" borderId="0" xfId="0" applyFont="1" applyBorder="1" applyAlignment="1">
      <alignment vertical="top"/>
    </xf>
    <xf numFmtId="0" fontId="3" fillId="2" borderId="2" xfId="0" applyFont="1" applyFill="1" applyBorder="1" applyAlignment="1">
      <alignment horizontal="right"/>
    </xf>
    <xf numFmtId="49" fontId="3" fillId="2" borderId="1" xfId="0" applyNumberFormat="1" applyFont="1" applyFill="1" applyBorder="1" applyAlignment="1">
      <alignment horizontal="right"/>
    </xf>
    <xf numFmtId="0" fontId="3" fillId="2" borderId="1" xfId="0" applyFont="1" applyFill="1" applyBorder="1" applyAlignment="1">
      <alignment horizontal="right"/>
    </xf>
    <xf numFmtId="0" fontId="6" fillId="0" borderId="0" xfId="0" applyFont="1" applyBorder="1"/>
    <xf numFmtId="164" fontId="3" fillId="0" borderId="1" xfId="0" applyNumberFormat="1" applyFont="1" applyFill="1" applyBorder="1"/>
    <xf numFmtId="164" fontId="0" fillId="0" borderId="0" xfId="0" applyNumberFormat="1"/>
    <xf numFmtId="0" fontId="3" fillId="0" borderId="1" xfId="0" applyNumberFormat="1" applyFont="1" applyBorder="1"/>
    <xf numFmtId="0" fontId="9" fillId="0" borderId="1" xfId="0" applyNumberFormat="1" applyFont="1" applyBorder="1"/>
    <xf numFmtId="164" fontId="9" fillId="0" borderId="1" xfId="0" applyNumberFormat="1" applyFont="1" applyFill="1" applyBorder="1" applyAlignment="1">
      <alignment wrapText="1"/>
    </xf>
    <xf numFmtId="164" fontId="9" fillId="0" borderId="1" xfId="0" applyNumberFormat="1" applyFont="1" applyBorder="1" applyAlignment="1">
      <alignment wrapText="1"/>
    </xf>
    <xf numFmtId="2" fontId="9" fillId="0" borderId="1" xfId="0" applyNumberFormat="1" applyFont="1" applyFill="1" applyBorder="1" applyAlignment="1">
      <alignment wrapText="1"/>
    </xf>
    <xf numFmtId="164" fontId="4" fillId="0" borderId="1" xfId="0" applyNumberFormat="1" applyFont="1" applyBorder="1" applyAlignment="1">
      <alignment horizontal="right"/>
    </xf>
    <xf numFmtId="0" fontId="9" fillId="0" borderId="0" xfId="0" applyFont="1"/>
    <xf numFmtId="0" fontId="5" fillId="0" borderId="0" xfId="0" applyFont="1" applyAlignment="1">
      <alignment horizontal="left" vertical="center" indent="1"/>
    </xf>
    <xf numFmtId="0" fontId="8" fillId="0" borderId="0" xfId="0" applyFont="1" applyBorder="1"/>
    <xf numFmtId="10" fontId="4" fillId="0" borderId="1" xfId="0" applyNumberFormat="1" applyFont="1" applyBorder="1" applyAlignment="1">
      <alignment horizontal="center" wrapText="1"/>
    </xf>
    <xf numFmtId="0" fontId="3" fillId="0" borderId="0" xfId="0" applyFont="1" applyBorder="1"/>
    <xf numFmtId="0" fontId="7" fillId="0" borderId="1" xfId="0" applyFont="1" applyBorder="1" applyAlignment="1">
      <alignment horizontal="center"/>
    </xf>
    <xf numFmtId="0" fontId="3" fillId="0" borderId="4" xfId="0" applyFont="1" applyBorder="1" applyAlignment="1">
      <alignment horizontal="center" wrapText="1"/>
    </xf>
    <xf numFmtId="3" fontId="3" fillId="0" borderId="1" xfId="0" applyNumberFormat="1" applyFont="1" applyBorder="1" applyAlignment="1">
      <alignment horizontal="center" vertical="center" wrapText="1"/>
    </xf>
    <xf numFmtId="2" fontId="4" fillId="2" borderId="4" xfId="0" applyNumberFormat="1" applyFont="1" applyFill="1" applyBorder="1" applyAlignment="1">
      <alignment horizontal="center" wrapText="1"/>
    </xf>
    <xf numFmtId="164" fontId="9" fillId="0" borderId="0" xfId="0" applyNumberFormat="1" applyFont="1"/>
    <xf numFmtId="3" fontId="16" fillId="0" borderId="1" xfId="0" applyNumberFormat="1" applyFont="1" applyBorder="1" applyAlignment="1">
      <alignment horizontal="center" vertical="center" wrapText="1"/>
    </xf>
    <xf numFmtId="0" fontId="3" fillId="2" borderId="0" xfId="0" applyFont="1" applyFill="1" applyBorder="1" applyAlignment="1">
      <alignment horizontal="right"/>
    </xf>
    <xf numFmtId="164" fontId="3" fillId="0" borderId="0" xfId="0" applyNumberFormat="1" applyFont="1" applyFill="1" applyBorder="1"/>
    <xf numFmtId="0" fontId="0" fillId="0" borderId="0" xfId="0" applyFill="1"/>
    <xf numFmtId="164" fontId="4" fillId="0" borderId="4" xfId="0" applyNumberFormat="1" applyFont="1" applyFill="1" applyBorder="1" applyAlignment="1">
      <alignment horizontal="center" wrapText="1"/>
    </xf>
    <xf numFmtId="0" fontId="3" fillId="0" borderId="1" xfId="0" applyFont="1" applyBorder="1" applyAlignment="1">
      <alignment horizontal="center" vertical="center" wrapText="1"/>
    </xf>
    <xf numFmtId="0" fontId="3" fillId="0" borderId="5" xfId="0" applyFont="1" applyBorder="1" applyAlignment="1">
      <alignment vertical="center" wrapText="1"/>
    </xf>
    <xf numFmtId="0" fontId="3"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7" xfId="0" applyBorder="1"/>
    <xf numFmtId="164" fontId="4" fillId="0" borderId="7" xfId="0" applyNumberFormat="1" applyFont="1" applyBorder="1"/>
    <xf numFmtId="165" fontId="4" fillId="0" borderId="7" xfId="0" applyNumberFormat="1" applyFont="1" applyBorder="1"/>
    <xf numFmtId="0" fontId="3" fillId="0" borderId="0" xfId="0" applyFont="1" applyBorder="1" applyAlignment="1">
      <alignment horizontal="center" vertical="center" wrapText="1"/>
    </xf>
    <xf numFmtId="3" fontId="16" fillId="0" borderId="0"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2" fontId="13" fillId="0" borderId="1" xfId="0" applyNumberFormat="1" applyFont="1" applyBorder="1" applyAlignment="1">
      <alignment wrapText="1"/>
    </xf>
    <xf numFmtId="164" fontId="13" fillId="0" borderId="3" xfId="0" applyNumberFormat="1" applyFont="1" applyFill="1" applyBorder="1"/>
    <xf numFmtId="164" fontId="18" fillId="0" borderId="1" xfId="0" applyNumberFormat="1" applyFont="1" applyBorder="1" applyAlignment="1">
      <alignment horizontal="right"/>
    </xf>
    <xf numFmtId="164" fontId="13" fillId="0" borderId="3" xfId="0" applyNumberFormat="1" applyFont="1" applyBorder="1"/>
    <xf numFmtId="164" fontId="3" fillId="0" borderId="1" xfId="0" applyNumberFormat="1" applyFont="1" applyBorder="1" applyAlignment="1">
      <alignment horizontal="right"/>
    </xf>
    <xf numFmtId="0" fontId="12" fillId="0" borderId="0" xfId="0" applyFont="1" applyFill="1"/>
    <xf numFmtId="0" fontId="11" fillId="0" borderId="0" xfId="0" applyFont="1" applyFill="1"/>
    <xf numFmtId="164" fontId="10" fillId="0" borderId="0" xfId="0" applyNumberFormat="1" applyFont="1" applyFill="1"/>
    <xf numFmtId="0" fontId="10" fillId="0" borderId="0" xfId="0" applyFont="1" applyFill="1"/>
    <xf numFmtId="0" fontId="12" fillId="0" borderId="0" xfId="0" applyFont="1" applyFill="1" applyAlignment="1">
      <alignment horizontal="left" indent="6"/>
    </xf>
    <xf numFmtId="0" fontId="13" fillId="0" borderId="0" xfId="0" applyFont="1" applyFill="1" applyBorder="1" applyAlignment="1">
      <alignment horizontal="center" vertical="center" wrapText="1"/>
    </xf>
    <xf numFmtId="0" fontId="5" fillId="0" borderId="0" xfId="0" applyFont="1" applyFill="1" applyAlignment="1">
      <alignment vertical="center"/>
    </xf>
    <xf numFmtId="0" fontId="15" fillId="0" borderId="0" xfId="0" applyFont="1" applyFill="1" applyAlignment="1">
      <alignment vertical="center"/>
    </xf>
    <xf numFmtId="0" fontId="3" fillId="0" borderId="4" xfId="0" applyFont="1" applyFill="1" applyBorder="1" applyAlignment="1">
      <alignment horizontal="center" wrapText="1"/>
    </xf>
    <xf numFmtId="0" fontId="5" fillId="0" borderId="0" xfId="0" applyFont="1" applyFill="1"/>
    <xf numFmtId="0" fontId="3" fillId="0" borderId="1" xfId="0" applyFont="1" applyFill="1" applyBorder="1" applyAlignment="1">
      <alignment horizontal="center" wrapText="1"/>
    </xf>
    <xf numFmtId="0" fontId="3" fillId="0" borderId="0" xfId="0" applyFont="1" applyFill="1"/>
    <xf numFmtId="164" fontId="3" fillId="0" borderId="7" xfId="0" applyNumberFormat="1" applyFont="1" applyFill="1" applyBorder="1" applyAlignment="1">
      <alignment wrapText="1"/>
    </xf>
    <xf numFmtId="0" fontId="3" fillId="0" borderId="0" xfId="0" applyFont="1" applyFill="1" applyBorder="1" applyAlignment="1">
      <alignment horizontal="center" vertical="center" wrapText="1"/>
    </xf>
    <xf numFmtId="0" fontId="5" fillId="0" borderId="0" xfId="0" applyFont="1" applyFill="1" applyBorder="1"/>
    <xf numFmtId="0" fontId="1" fillId="0" borderId="0" xfId="0" applyFont="1" applyFill="1"/>
    <xf numFmtId="0" fontId="1" fillId="0" borderId="0" xfId="0" applyFont="1" applyFill="1" applyAlignment="1">
      <alignment wrapText="1"/>
    </xf>
    <xf numFmtId="164" fontId="3" fillId="0" borderId="1" xfId="0" applyNumberFormat="1" applyFont="1" applyBorder="1" applyAlignment="1">
      <alignment horizontal="center" vertical="center" wrapText="1"/>
    </xf>
    <xf numFmtId="164" fontId="3" fillId="0" borderId="1" xfId="0" applyNumberFormat="1" applyFont="1" applyFill="1" applyBorder="1" applyAlignment="1">
      <alignment wrapText="1"/>
    </xf>
    <xf numFmtId="164" fontId="13" fillId="0" borderId="0" xfId="0" applyNumberFormat="1" applyFont="1" applyFill="1" applyBorder="1"/>
    <xf numFmtId="0" fontId="7" fillId="0" borderId="0" xfId="0" applyFont="1" applyFill="1"/>
    <xf numFmtId="0" fontId="3" fillId="0" borderId="2" xfId="0" applyFont="1" applyFill="1" applyBorder="1" applyAlignment="1">
      <alignment horizontal="right"/>
    </xf>
    <xf numFmtId="49" fontId="3" fillId="0" borderId="1" xfId="0" applyNumberFormat="1" applyFont="1" applyFill="1" applyBorder="1" applyAlignment="1">
      <alignment horizontal="right"/>
    </xf>
    <xf numFmtId="0" fontId="3" fillId="0" borderId="1" xfId="0" applyFont="1" applyFill="1" applyBorder="1" applyAlignment="1">
      <alignment horizontal="right"/>
    </xf>
    <xf numFmtId="0" fontId="3" fillId="0" borderId="0" xfId="0" applyFont="1" applyFill="1" applyBorder="1" applyAlignment="1">
      <alignment horizontal="right"/>
    </xf>
    <xf numFmtId="0" fontId="5" fillId="0" borderId="0" xfId="0" applyFont="1" applyFill="1" applyAlignment="1">
      <alignment vertical="top"/>
    </xf>
    <xf numFmtId="0" fontId="5" fillId="0" borderId="0" xfId="0" applyFont="1" applyFill="1" applyBorder="1" applyAlignment="1">
      <alignment vertical="top" wrapText="1"/>
    </xf>
    <xf numFmtId="0" fontId="17" fillId="0" borderId="0" xfId="0" applyFont="1"/>
    <xf numFmtId="0" fontId="17" fillId="0" borderId="0" xfId="0" applyFont="1" applyAlignment="1">
      <alignment wrapText="1"/>
    </xf>
    <xf numFmtId="164" fontId="17" fillId="0" borderId="0" xfId="0" applyNumberFormat="1" applyFont="1" applyAlignment="1">
      <alignment wrapText="1"/>
    </xf>
    <xf numFmtId="166" fontId="20" fillId="0" borderId="0" xfId="0" quotePrefix="1" applyNumberFormat="1" applyFont="1" applyBorder="1" applyAlignment="1" applyProtection="1">
      <alignment horizontal="center" vertical="center" wrapText="1"/>
      <protection locked="0"/>
    </xf>
    <xf numFmtId="3" fontId="0" fillId="0" borderId="0" xfId="0" applyNumberFormat="1" applyBorder="1"/>
    <xf numFmtId="3" fontId="0" fillId="0" borderId="0" xfId="0" applyNumberFormat="1" applyFont="1" applyBorder="1"/>
    <xf numFmtId="164" fontId="0" fillId="0" borderId="0" xfId="0" applyNumberFormat="1" applyFont="1" applyAlignment="1">
      <alignment wrapText="1"/>
    </xf>
    <xf numFmtId="3" fontId="0" fillId="0" borderId="0" xfId="0" quotePrefix="1" applyNumberFormat="1" applyBorder="1" applyAlignment="1" applyProtection="1">
      <alignment horizontal="right"/>
      <protection locked="0"/>
    </xf>
    <xf numFmtId="3" fontId="0" fillId="0" borderId="0" xfId="0" quotePrefix="1" applyNumberFormat="1" applyFont="1" applyBorder="1" applyAlignment="1" applyProtection="1">
      <alignment horizontal="right"/>
      <protection locked="0"/>
    </xf>
    <xf numFmtId="3" fontId="0" fillId="0" borderId="0" xfId="1" applyNumberFormat="1" applyFont="1" applyBorder="1" applyAlignment="1" applyProtection="1">
      <alignment horizontal="right"/>
      <protection locked="0"/>
    </xf>
    <xf numFmtId="3" fontId="0" fillId="0" borderId="0" xfId="0" applyNumberFormat="1"/>
    <xf numFmtId="3" fontId="0" fillId="0" borderId="0" xfId="0" applyNumberFormat="1" applyFont="1" applyFill="1" applyBorder="1" applyAlignment="1" applyProtection="1">
      <alignment horizontal="right"/>
      <protection locked="0"/>
    </xf>
    <xf numFmtId="3" fontId="0" fillId="0" borderId="0" xfId="0" applyNumberFormat="1" applyFont="1"/>
    <xf numFmtId="167" fontId="17" fillId="0" borderId="0" xfId="0" applyNumberFormat="1" applyFont="1"/>
    <xf numFmtId="0" fontId="21" fillId="0" borderId="0" xfId="0" applyFont="1" applyAlignment="1">
      <alignment horizontal="right"/>
    </xf>
    <xf numFmtId="2" fontId="13" fillId="0" borderId="5" xfId="0" applyNumberFormat="1" applyFont="1" applyBorder="1" applyAlignment="1">
      <alignment horizontal="left" wrapText="1"/>
    </xf>
    <xf numFmtId="164" fontId="3" fillId="0" borderId="5" xfId="0" applyNumberFormat="1" applyFont="1" applyBorder="1" applyAlignment="1">
      <alignment horizontal="right"/>
    </xf>
    <xf numFmtId="0" fontId="3" fillId="0" borderId="5" xfId="0" applyFont="1" applyBorder="1" applyAlignment="1">
      <alignment horizontal="right"/>
    </xf>
    <xf numFmtId="2" fontId="9" fillId="0" borderId="1" xfId="0" applyNumberFormat="1" applyFont="1" applyBorder="1" applyAlignment="1">
      <alignment horizontal="left" wrapText="1"/>
    </xf>
    <xf numFmtId="0" fontId="4" fillId="0" borderId="1" xfId="0" applyFont="1" applyBorder="1" applyAlignment="1">
      <alignment horizontal="right"/>
    </xf>
    <xf numFmtId="0" fontId="13" fillId="0" borderId="3" xfId="0" applyFont="1" applyBorder="1"/>
    <xf numFmtId="0" fontId="3" fillId="0" borderId="1" xfId="0" applyFont="1" applyFill="1" applyBorder="1" applyAlignment="1">
      <alignment horizontal="right" vertical="center" wrapText="1"/>
    </xf>
    <xf numFmtId="0" fontId="3" fillId="0" borderId="1" xfId="0" applyFont="1" applyFill="1" applyBorder="1" applyAlignment="1">
      <alignment vertical="center" wrapText="1"/>
    </xf>
    <xf numFmtId="0" fontId="3" fillId="0" borderId="1" xfId="0" applyFont="1" applyFill="1" applyBorder="1"/>
    <xf numFmtId="3" fontId="3" fillId="0" borderId="1" xfId="0" applyNumberFormat="1" applyFont="1" applyFill="1" applyBorder="1"/>
    <xf numFmtId="0" fontId="4" fillId="0" borderId="1" xfId="0" applyFont="1" applyFill="1" applyBorder="1"/>
    <xf numFmtId="3" fontId="9" fillId="0" borderId="1" xfId="0" applyNumberFormat="1" applyFont="1" applyFill="1" applyBorder="1"/>
    <xf numFmtId="0" fontId="5" fillId="0" borderId="0" xfId="0" applyFont="1" applyFill="1" applyAlignment="1">
      <alignment horizontal="left" vertical="center" indent="1"/>
    </xf>
    <xf numFmtId="168" fontId="0" fillId="0" borderId="0" xfId="0" applyNumberFormat="1"/>
    <xf numFmtId="168" fontId="0" fillId="0" borderId="0" xfId="0" applyNumberFormat="1" applyBorder="1"/>
    <xf numFmtId="3" fontId="3" fillId="0" borderId="1" xfId="0" applyNumberFormat="1" applyFont="1" applyBorder="1" applyAlignment="1">
      <alignment horizontal="center"/>
    </xf>
    <xf numFmtId="0" fontId="3" fillId="0" borderId="0" xfId="0" applyFont="1" applyBorder="1" applyAlignment="1">
      <alignment horizontal="center" wrapText="1"/>
    </xf>
    <xf numFmtId="164" fontId="3" fillId="0" borderId="0" xfId="0" applyNumberFormat="1" applyFont="1" applyBorder="1" applyAlignment="1">
      <alignment horizontal="center" vertical="center" wrapText="1"/>
    </xf>
    <xf numFmtId="0" fontId="16" fillId="0" borderId="0" xfId="0" applyFont="1" applyBorder="1" applyAlignment="1">
      <alignment horizontal="center" vertical="center" wrapText="1"/>
    </xf>
    <xf numFmtId="165" fontId="3" fillId="0" borderId="0" xfId="0" applyNumberFormat="1" applyFont="1" applyBorder="1" applyAlignment="1">
      <alignment horizontal="center" vertical="center" wrapText="1"/>
    </xf>
    <xf numFmtId="3" fontId="3" fillId="0" borderId="0" xfId="0" applyNumberFormat="1" applyFont="1" applyBorder="1" applyAlignment="1">
      <alignment horizontal="center"/>
    </xf>
    <xf numFmtId="0" fontId="14" fillId="0" borderId="0" xfId="0" applyFont="1"/>
    <xf numFmtId="3" fontId="14" fillId="0" borderId="0" xfId="0" applyNumberFormat="1" applyFont="1"/>
    <xf numFmtId="2" fontId="0" fillId="0" borderId="0" xfId="0" applyNumberFormat="1" applyAlignment="1">
      <alignment wrapText="1"/>
    </xf>
    <xf numFmtId="164" fontId="3" fillId="0" borderId="0" xfId="0" applyNumberFormat="1" applyFont="1" applyFill="1"/>
    <xf numFmtId="0" fontId="21" fillId="0" borderId="0" xfId="0" applyFont="1" applyFill="1"/>
    <xf numFmtId="3" fontId="0" fillId="0" borderId="0" xfId="0" applyNumberFormat="1" applyFill="1"/>
    <xf numFmtId="0" fontId="14" fillId="0" borderId="0" xfId="0" applyFont="1" applyFill="1"/>
    <xf numFmtId="164" fontId="3" fillId="0" borderId="1" xfId="0" applyNumberFormat="1" applyFont="1" applyFill="1" applyBorder="1" applyAlignment="1">
      <alignment horizontal="right" vertical="center" wrapText="1"/>
    </xf>
    <xf numFmtId="0" fontId="3" fillId="0" borderId="1" xfId="0" applyFont="1" applyBorder="1" applyAlignment="1">
      <alignment horizontal="right"/>
    </xf>
    <xf numFmtId="164" fontId="3" fillId="0" borderId="0" xfId="0" applyNumberFormat="1" applyFont="1"/>
    <xf numFmtId="164" fontId="13" fillId="0" borderId="0" xfId="0" applyNumberFormat="1" applyFont="1"/>
    <xf numFmtId="165" fontId="3" fillId="0" borderId="0" xfId="0" applyNumberFormat="1" applyFont="1" applyFill="1" applyBorder="1" applyAlignment="1">
      <alignment vertical="center" wrapText="1"/>
    </xf>
    <xf numFmtId="3" fontId="16" fillId="0" borderId="1" xfId="0" applyNumberFormat="1" applyFont="1" applyBorder="1" applyAlignment="1">
      <alignment vertical="center" wrapText="1"/>
    </xf>
    <xf numFmtId="3" fontId="3" fillId="0" borderId="1" xfId="0" applyNumberFormat="1" applyFont="1" applyBorder="1" applyAlignment="1">
      <alignment vertical="center" wrapText="1"/>
    </xf>
    <xf numFmtId="3" fontId="23" fillId="0" borderId="1" xfId="0" applyNumberFormat="1" applyFont="1" applyFill="1" applyBorder="1" applyAlignment="1">
      <alignment vertical="top" wrapText="1"/>
    </xf>
    <xf numFmtId="3" fontId="4" fillId="0" borderId="1" xfId="0" applyNumberFormat="1" applyFont="1" applyFill="1" applyBorder="1" applyAlignment="1">
      <alignment vertical="top" wrapText="1"/>
    </xf>
    <xf numFmtId="164" fontId="3" fillId="0" borderId="4" xfId="0" applyNumberFormat="1" applyFont="1" applyBorder="1" applyAlignment="1">
      <alignment horizontal="center" vertical="center" wrapText="1"/>
    </xf>
    <xf numFmtId="164" fontId="0" fillId="0" borderId="0" xfId="0" applyNumberFormat="1" applyFill="1"/>
    <xf numFmtId="0" fontId="5" fillId="0" borderId="0" xfId="0" applyFont="1" applyFill="1" applyAlignment="1">
      <alignment vertical="top" wrapText="1"/>
    </xf>
    <xf numFmtId="0" fontId="19" fillId="0" borderId="0" xfId="0" applyFont="1" applyFill="1"/>
    <xf numFmtId="164" fontId="9" fillId="0" borderId="0" xfId="0" applyNumberFormat="1" applyFont="1" applyFill="1"/>
    <xf numFmtId="164" fontId="17" fillId="0" borderId="0" xfId="0" applyNumberFormat="1" applyFont="1" applyFill="1"/>
    <xf numFmtId="0" fontId="12" fillId="0" borderId="0" xfId="0" applyFont="1" applyAlignment="1">
      <alignment horizontal="left" vertical="center" indent="1"/>
    </xf>
    <xf numFmtId="165" fontId="5" fillId="0" borderId="0" xfId="0" applyNumberFormat="1" applyFont="1" applyFill="1" applyBorder="1"/>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10" fontId="5" fillId="0" borderId="0" xfId="0" applyNumberFormat="1" applyFont="1" applyFill="1" applyBorder="1" applyAlignment="1">
      <alignment horizontal="center" vertical="center" wrapText="1"/>
    </xf>
    <xf numFmtId="2" fontId="9" fillId="2" borderId="4" xfId="0" applyNumberFormat="1" applyFont="1" applyFill="1" applyBorder="1" applyAlignment="1">
      <alignment horizontal="center" wrapText="1"/>
    </xf>
    <xf numFmtId="0" fontId="13" fillId="0" borderId="4" xfId="0" applyFont="1" applyBorder="1" applyAlignment="1">
      <alignment horizontal="center" wrapText="1"/>
    </xf>
    <xf numFmtId="0" fontId="13" fillId="0" borderId="8" xfId="0" applyFont="1" applyBorder="1" applyAlignment="1">
      <alignment horizontal="center" wrapText="1"/>
    </xf>
    <xf numFmtId="165" fontId="13" fillId="0" borderId="6" xfId="0" applyNumberFormat="1" applyFont="1" applyBorder="1" applyAlignment="1">
      <alignment horizontal="center" vertical="center" wrapText="1"/>
    </xf>
    <xf numFmtId="169" fontId="0" fillId="0" borderId="0" xfId="0" applyNumberFormat="1"/>
    <xf numFmtId="165" fontId="3" fillId="0" borderId="0" xfId="0" applyNumberFormat="1" applyFont="1" applyFill="1" applyBorder="1" applyAlignment="1">
      <alignment horizontal="center" vertical="center" wrapText="1"/>
    </xf>
    <xf numFmtId="170" fontId="0" fillId="0" borderId="0" xfId="0" applyNumberFormat="1"/>
    <xf numFmtId="164" fontId="9" fillId="0" borderId="1" xfId="0" applyNumberFormat="1" applyFont="1" applyFill="1" applyBorder="1"/>
    <xf numFmtId="164" fontId="3" fillId="0" borderId="4" xfId="0" applyNumberFormat="1" applyFont="1" applyBorder="1" applyAlignment="1">
      <alignment horizontal="center" wrapText="1"/>
    </xf>
    <xf numFmtId="164" fontId="9" fillId="0" borderId="1" xfId="0" applyNumberFormat="1" applyFont="1" applyBorder="1"/>
    <xf numFmtId="0" fontId="22" fillId="0" borderId="0" xfId="0" applyFont="1" applyFill="1" applyBorder="1" applyAlignment="1">
      <alignment horizontal="left"/>
    </xf>
    <xf numFmtId="0" fontId="5" fillId="0" borderId="0" xfId="0" applyFont="1" applyFill="1" applyBorder="1" applyAlignment="1">
      <alignment horizontal="left"/>
    </xf>
    <xf numFmtId="165" fontId="3" fillId="0" borderId="3" xfId="0" applyNumberFormat="1" applyFont="1" applyFill="1" applyBorder="1" applyAlignment="1">
      <alignment horizontal="center" vertical="center" wrapText="1"/>
    </xf>
    <xf numFmtId="164" fontId="21" fillId="0" borderId="0" xfId="0" applyNumberFormat="1" applyFont="1" applyAlignment="1">
      <alignment horizontal="right"/>
    </xf>
    <xf numFmtId="164" fontId="9" fillId="0" borderId="5" xfId="0" applyNumberFormat="1" applyFont="1" applyBorder="1" applyAlignment="1">
      <alignment horizontal="left" wrapText="1"/>
    </xf>
    <xf numFmtId="164" fontId="4" fillId="0" borderId="5" xfId="0" applyNumberFormat="1" applyFont="1" applyBorder="1" applyAlignment="1">
      <alignment horizontal="right" vertical="center" wrapText="1"/>
    </xf>
    <xf numFmtId="164" fontId="4" fillId="0" borderId="5" xfId="0" applyNumberFormat="1" applyFont="1" applyFill="1" applyBorder="1" applyAlignment="1">
      <alignment horizontal="right"/>
    </xf>
    <xf numFmtId="164" fontId="9" fillId="0" borderId="1" xfId="0" applyNumberFormat="1" applyFont="1" applyBorder="1" applyAlignment="1">
      <alignment horizontal="right" wrapText="1"/>
    </xf>
    <xf numFmtId="3" fontId="0" fillId="0" borderId="0" xfId="0" applyNumberFormat="1" applyFont="1" applyAlignment="1">
      <alignment wrapText="1"/>
    </xf>
    <xf numFmtId="165" fontId="4" fillId="0" borderId="0" xfId="0" applyNumberFormat="1" applyFont="1" applyFill="1" applyBorder="1" applyAlignment="1">
      <alignment horizontal="center" vertical="center" wrapText="1"/>
    </xf>
    <xf numFmtId="164" fontId="13" fillId="0" borderId="3" xfId="0" applyNumberFormat="1" applyFont="1" applyBorder="1" applyAlignment="1">
      <alignment horizontal="right"/>
    </xf>
    <xf numFmtId="0" fontId="24" fillId="0" borderId="0" xfId="0" applyFont="1" applyAlignment="1">
      <alignment horizontal="justify" vertical="center"/>
    </xf>
    <xf numFmtId="0" fontId="0" fillId="0" borderId="0" xfId="0" applyAlignment="1">
      <alignment vertical="center"/>
    </xf>
  </cellXfs>
  <cellStyles count="3">
    <cellStyle name="Normal" xfId="0" builtinId="0"/>
    <cellStyle name="Normal 2" xfId="1" xr:uid="{00000000-0005-0000-0000-000001000000}"/>
    <cellStyle name="Normal 4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16"/>
  <sheetViews>
    <sheetView tabSelected="1" workbookViewId="0">
      <selection activeCell="A5" sqref="A5"/>
    </sheetView>
  </sheetViews>
  <sheetFormatPr defaultRowHeight="15" x14ac:dyDescent="0.25"/>
  <cols>
    <col min="1" max="1" width="35.140625" customWidth="1"/>
    <col min="2" max="2" width="120.28515625" customWidth="1"/>
  </cols>
  <sheetData>
    <row r="1" spans="1:15" ht="15.75" x14ac:dyDescent="0.25">
      <c r="A1" s="34" t="s">
        <v>126</v>
      </c>
      <c r="B1" s="34" t="s">
        <v>125</v>
      </c>
      <c r="C1" s="9"/>
      <c r="D1" s="9"/>
      <c r="E1" s="9"/>
      <c r="F1" s="9"/>
      <c r="G1" s="9"/>
      <c r="H1" s="9"/>
      <c r="I1" s="9"/>
      <c r="J1" s="9"/>
      <c r="K1" s="9"/>
      <c r="L1" s="9"/>
      <c r="M1" s="9"/>
      <c r="N1" s="9"/>
      <c r="O1" s="9"/>
    </row>
    <row r="2" spans="1:15" s="42" customFormat="1" ht="15.75" x14ac:dyDescent="0.25">
      <c r="A2" s="74" t="s">
        <v>170</v>
      </c>
      <c r="B2" s="75" t="s">
        <v>179</v>
      </c>
      <c r="C2" s="74"/>
      <c r="D2" s="74"/>
      <c r="E2" s="74"/>
      <c r="F2" s="74"/>
      <c r="G2" s="74"/>
      <c r="H2" s="74"/>
      <c r="I2" s="74"/>
      <c r="J2" s="74"/>
      <c r="K2" s="74"/>
      <c r="L2" s="74"/>
      <c r="M2" s="74"/>
      <c r="N2" s="74"/>
      <c r="O2" s="74"/>
    </row>
    <row r="3" spans="1:15" s="42" customFormat="1" ht="15.75" x14ac:dyDescent="0.25">
      <c r="A3" s="74" t="s">
        <v>171</v>
      </c>
      <c r="B3" s="75" t="s">
        <v>180</v>
      </c>
      <c r="C3" s="74"/>
      <c r="D3" s="74"/>
      <c r="E3" s="74"/>
      <c r="F3" s="74"/>
      <c r="G3" s="74"/>
      <c r="H3" s="74"/>
      <c r="I3" s="74"/>
      <c r="J3" s="74"/>
      <c r="K3" s="74"/>
      <c r="L3" s="74"/>
      <c r="M3" s="74"/>
      <c r="N3" s="74"/>
      <c r="O3" s="74"/>
    </row>
    <row r="4" spans="1:15" s="42" customFormat="1" ht="15.75" x14ac:dyDescent="0.25">
      <c r="A4" s="74" t="s">
        <v>172</v>
      </c>
      <c r="B4" s="75" t="s">
        <v>181</v>
      </c>
      <c r="C4" s="74"/>
      <c r="D4" s="74"/>
      <c r="E4" s="74"/>
      <c r="F4" s="74"/>
      <c r="G4" s="74"/>
      <c r="H4" s="74"/>
      <c r="I4" s="74"/>
      <c r="J4" s="74"/>
      <c r="K4" s="74"/>
      <c r="L4" s="74"/>
      <c r="M4" s="74"/>
      <c r="N4" s="74"/>
      <c r="O4" s="74"/>
    </row>
    <row r="5" spans="1:15" s="42" customFormat="1" ht="15.75" x14ac:dyDescent="0.25">
      <c r="A5" s="74" t="s">
        <v>173</v>
      </c>
      <c r="B5" s="75" t="s">
        <v>182</v>
      </c>
      <c r="C5" s="74"/>
      <c r="D5" s="74"/>
      <c r="E5" s="74"/>
      <c r="F5" s="74"/>
      <c r="G5" s="74"/>
      <c r="H5" s="74"/>
      <c r="I5" s="74"/>
      <c r="J5" s="74"/>
      <c r="K5" s="74"/>
      <c r="L5" s="74"/>
      <c r="M5" s="74"/>
      <c r="N5" s="74"/>
      <c r="O5" s="74"/>
    </row>
    <row r="6" spans="1:15" s="42" customFormat="1" ht="31.5" x14ac:dyDescent="0.25">
      <c r="A6" s="74" t="s">
        <v>174</v>
      </c>
      <c r="B6" s="75" t="s">
        <v>183</v>
      </c>
      <c r="C6" s="74"/>
      <c r="D6" s="74"/>
      <c r="E6" s="74"/>
      <c r="F6" s="74"/>
      <c r="G6" s="74"/>
      <c r="H6" s="74"/>
      <c r="I6" s="74"/>
      <c r="J6" s="74"/>
      <c r="K6" s="74"/>
      <c r="L6" s="74"/>
      <c r="M6" s="74"/>
      <c r="N6" s="74"/>
      <c r="O6" s="74"/>
    </row>
    <row r="7" spans="1:15" s="42" customFormat="1" ht="47.25" x14ac:dyDescent="0.25">
      <c r="A7" s="74" t="s">
        <v>175</v>
      </c>
      <c r="B7" s="75" t="s">
        <v>184</v>
      </c>
      <c r="C7" s="74"/>
      <c r="D7" s="74"/>
      <c r="E7" s="74"/>
      <c r="F7" s="74"/>
      <c r="G7" s="74"/>
      <c r="H7" s="74"/>
      <c r="I7" s="74"/>
      <c r="J7" s="74"/>
      <c r="K7" s="74"/>
      <c r="L7" s="74"/>
      <c r="M7" s="74"/>
      <c r="N7" s="74"/>
      <c r="O7" s="74"/>
    </row>
    <row r="8" spans="1:15" s="42" customFormat="1" ht="47.25" x14ac:dyDescent="0.25">
      <c r="A8" s="74" t="s">
        <v>176</v>
      </c>
      <c r="B8" s="75" t="s">
        <v>185</v>
      </c>
      <c r="C8" s="74"/>
      <c r="D8" s="74"/>
      <c r="E8" s="74"/>
      <c r="F8" s="74"/>
      <c r="G8" s="74"/>
      <c r="H8" s="74"/>
      <c r="I8" s="74"/>
      <c r="J8" s="74"/>
      <c r="K8" s="74"/>
      <c r="L8" s="74"/>
      <c r="M8" s="74"/>
      <c r="N8" s="74"/>
      <c r="O8" s="74"/>
    </row>
    <row r="9" spans="1:15" s="42" customFormat="1" ht="15.75" x14ac:dyDescent="0.25">
      <c r="A9" s="74" t="s">
        <v>177</v>
      </c>
      <c r="B9" s="75" t="s">
        <v>186</v>
      </c>
      <c r="C9" s="74"/>
      <c r="D9" s="74"/>
      <c r="E9" s="74"/>
      <c r="F9" s="74"/>
      <c r="G9" s="74"/>
      <c r="H9" s="74"/>
      <c r="I9" s="74"/>
      <c r="J9" s="74"/>
      <c r="K9" s="74"/>
      <c r="L9" s="74"/>
      <c r="M9" s="74"/>
      <c r="N9" s="74"/>
      <c r="O9" s="74"/>
    </row>
    <row r="10" spans="1:15" s="42" customFormat="1" ht="15.75" x14ac:dyDescent="0.25">
      <c r="A10" s="74" t="s">
        <v>178</v>
      </c>
      <c r="B10" s="75" t="s">
        <v>187</v>
      </c>
      <c r="C10" s="74"/>
      <c r="D10" s="74"/>
      <c r="E10" s="74"/>
      <c r="F10" s="74"/>
      <c r="G10" s="74"/>
      <c r="H10" s="74"/>
      <c r="I10" s="74"/>
      <c r="J10" s="74"/>
      <c r="K10" s="74"/>
      <c r="L10" s="74"/>
      <c r="M10" s="74"/>
      <c r="N10" s="74"/>
      <c r="O10" s="74"/>
    </row>
    <row r="11" spans="1:15" s="42" customFormat="1" ht="15.75" x14ac:dyDescent="0.25">
      <c r="A11" s="74"/>
      <c r="B11" s="75"/>
      <c r="C11" s="74"/>
      <c r="D11" s="74"/>
      <c r="E11" s="74"/>
      <c r="F11" s="74"/>
      <c r="G11" s="74"/>
      <c r="H11" s="74"/>
      <c r="I11" s="74"/>
      <c r="J11" s="74"/>
      <c r="K11" s="74"/>
      <c r="L11" s="74"/>
      <c r="M11" s="74"/>
      <c r="N11" s="74"/>
      <c r="O11" s="74"/>
    </row>
    <row r="12" spans="1:15" s="42" customFormat="1" ht="15.75" x14ac:dyDescent="0.25">
      <c r="A12" s="74"/>
      <c r="B12" s="74"/>
      <c r="C12" s="74"/>
      <c r="D12" s="74"/>
      <c r="E12" s="74"/>
      <c r="F12" s="74"/>
      <c r="G12" s="74"/>
      <c r="H12" s="74"/>
      <c r="I12" s="74"/>
      <c r="J12" s="74"/>
      <c r="K12" s="74"/>
      <c r="L12" s="74"/>
      <c r="M12" s="74"/>
      <c r="N12" s="74"/>
      <c r="O12" s="74"/>
    </row>
    <row r="13" spans="1:15" s="42" customFormat="1" ht="15.75" x14ac:dyDescent="0.25">
      <c r="A13" s="74"/>
      <c r="B13" s="74"/>
      <c r="C13" s="74"/>
      <c r="D13" s="74"/>
      <c r="E13" s="74"/>
      <c r="F13" s="74"/>
      <c r="G13" s="74"/>
      <c r="H13" s="74"/>
      <c r="I13" s="74"/>
      <c r="J13" s="74"/>
      <c r="K13" s="74"/>
      <c r="L13" s="74"/>
      <c r="M13" s="74"/>
      <c r="N13" s="74"/>
      <c r="O13" s="74"/>
    </row>
    <row r="14" spans="1:15" ht="15.75" x14ac:dyDescent="0.25">
      <c r="A14" s="9"/>
      <c r="B14" s="9"/>
      <c r="C14" s="9"/>
      <c r="D14" s="9"/>
      <c r="E14" s="9"/>
      <c r="F14" s="9"/>
      <c r="G14" s="9"/>
      <c r="H14" s="9"/>
      <c r="I14" s="9"/>
      <c r="J14" s="9"/>
      <c r="K14" s="9"/>
      <c r="L14" s="9"/>
      <c r="M14" s="9"/>
      <c r="N14" s="9"/>
      <c r="O14" s="9"/>
    </row>
    <row r="15" spans="1:15" ht="15.75" x14ac:dyDescent="0.25">
      <c r="A15" s="9"/>
      <c r="B15" s="9"/>
      <c r="C15" s="9"/>
      <c r="D15" s="9"/>
      <c r="E15" s="9"/>
      <c r="F15" s="9"/>
      <c r="G15" s="9"/>
      <c r="H15" s="9"/>
      <c r="I15" s="9"/>
      <c r="J15" s="9"/>
      <c r="K15" s="9"/>
      <c r="L15" s="9"/>
      <c r="M15" s="9"/>
      <c r="N15" s="9"/>
      <c r="O15" s="9"/>
    </row>
    <row r="16" spans="1:15" ht="15.75" x14ac:dyDescent="0.25">
      <c r="A16" s="9"/>
      <c r="B16" s="9"/>
      <c r="C16" s="9"/>
      <c r="D16" s="9"/>
      <c r="E16" s="9"/>
      <c r="F16" s="9"/>
      <c r="G16" s="9"/>
      <c r="H16" s="9"/>
      <c r="I16" s="9"/>
      <c r="J16" s="9"/>
      <c r="K16" s="9"/>
      <c r="L16" s="9"/>
      <c r="M16" s="9"/>
      <c r="N16" s="9"/>
      <c r="O16" s="9"/>
    </row>
  </sheetData>
  <printOptions gridLines="1"/>
  <pageMargins left="0.7" right="0.7" top="0.75" bottom="0.75" header="0.3" footer="0.3"/>
  <pageSetup paperSize="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0"/>
  <dimension ref="A2:H30"/>
  <sheetViews>
    <sheetView workbookViewId="0">
      <selection activeCell="A29" sqref="A29"/>
    </sheetView>
  </sheetViews>
  <sheetFormatPr defaultRowHeight="15" x14ac:dyDescent="0.25"/>
  <cols>
    <col min="1" max="1" width="13.42578125" customWidth="1"/>
    <col min="2" max="2" width="8.85546875" customWidth="1"/>
    <col min="3" max="3" width="9.42578125" customWidth="1"/>
    <col min="5" max="5" width="14.28515625" customWidth="1"/>
    <col min="6" max="6" width="12.140625" customWidth="1"/>
    <col min="7" max="7" width="13.28515625" customWidth="1"/>
    <col min="8" max="8" width="13.85546875" customWidth="1"/>
    <col min="9" max="9" width="5.5703125" customWidth="1"/>
    <col min="10" max="10" width="3.5703125" customWidth="1"/>
  </cols>
  <sheetData>
    <row r="2" spans="1:8" ht="15.75" x14ac:dyDescent="0.25">
      <c r="A2" s="8" t="s">
        <v>242</v>
      </c>
    </row>
    <row r="3" spans="1:8" ht="36" customHeight="1" x14ac:dyDescent="0.25">
      <c r="A3" s="32" t="s">
        <v>5</v>
      </c>
      <c r="B3" s="32" t="s">
        <v>7</v>
      </c>
      <c r="C3" s="32" t="s">
        <v>6</v>
      </c>
      <c r="D3" s="32" t="s">
        <v>158</v>
      </c>
    </row>
    <row r="4" spans="1:8" x14ac:dyDescent="0.25">
      <c r="A4" s="14" t="s">
        <v>2</v>
      </c>
      <c r="B4" s="21">
        <v>58.697150735294116</v>
      </c>
      <c r="C4" s="21">
        <v>41.302849264705884</v>
      </c>
      <c r="D4" s="10">
        <v>100</v>
      </c>
      <c r="F4" s="22"/>
    </row>
    <row r="5" spans="1:8" x14ac:dyDescent="0.25">
      <c r="A5" s="15" t="s">
        <v>162</v>
      </c>
    </row>
    <row r="6" spans="1:8" x14ac:dyDescent="0.25">
      <c r="A6" s="15" t="s">
        <v>238</v>
      </c>
    </row>
    <row r="8" spans="1:8" ht="15.75" x14ac:dyDescent="0.25">
      <c r="A8" s="8" t="s">
        <v>243</v>
      </c>
      <c r="F8" s="8" t="s">
        <v>244</v>
      </c>
    </row>
    <row r="9" spans="1:8" ht="60" x14ac:dyDescent="0.25">
      <c r="A9" s="6" t="s">
        <v>25</v>
      </c>
      <c r="B9" s="6" t="s">
        <v>86</v>
      </c>
      <c r="C9" s="6" t="s">
        <v>87</v>
      </c>
      <c r="D9" s="4"/>
      <c r="E9" s="4"/>
      <c r="F9" s="6" t="s">
        <v>25</v>
      </c>
      <c r="G9" s="6" t="s">
        <v>88</v>
      </c>
      <c r="H9" s="6" t="s">
        <v>89</v>
      </c>
    </row>
    <row r="10" spans="1:8" x14ac:dyDescent="0.25">
      <c r="A10" s="17" t="s">
        <v>22</v>
      </c>
      <c r="B10" s="21">
        <v>4.4160942100098133</v>
      </c>
      <c r="C10" s="21">
        <v>4.4909344490934453</v>
      </c>
      <c r="D10" s="131"/>
      <c r="E10" s="4"/>
      <c r="F10" s="17" t="s">
        <v>22</v>
      </c>
      <c r="G10" s="21">
        <v>38.986004528426896</v>
      </c>
      <c r="H10" s="21">
        <v>29.196528535919683</v>
      </c>
    </row>
    <row r="11" spans="1:8" x14ac:dyDescent="0.25">
      <c r="A11" s="18" t="s">
        <v>23</v>
      </c>
      <c r="B11" s="21">
        <v>2.5515210991167812</v>
      </c>
      <c r="C11" s="21">
        <v>2.5383542538354256</v>
      </c>
      <c r="D11" s="131"/>
      <c r="E11" s="4"/>
      <c r="F11" s="18" t="s">
        <v>23</v>
      </c>
      <c r="G11" s="21">
        <v>22.074485427752855</v>
      </c>
      <c r="H11" s="21">
        <v>16.136511768925253</v>
      </c>
    </row>
    <row r="12" spans="1:8" x14ac:dyDescent="0.25">
      <c r="A12" s="18" t="s">
        <v>24</v>
      </c>
      <c r="B12" s="21">
        <v>3.1207065750736014</v>
      </c>
      <c r="C12" s="21">
        <v>2.6220362622036264</v>
      </c>
      <c r="D12" s="131"/>
      <c r="E12" s="4"/>
      <c r="F12" s="18" t="s">
        <v>24</v>
      </c>
      <c r="G12" s="21">
        <v>26.133294741974336</v>
      </c>
      <c r="H12" s="21">
        <v>16.115607046151862</v>
      </c>
    </row>
    <row r="13" spans="1:8" x14ac:dyDescent="0.25">
      <c r="A13" s="19" t="s">
        <v>8</v>
      </c>
      <c r="B13" s="21">
        <v>4.1609421000981355</v>
      </c>
      <c r="C13" s="21">
        <v>4.6582984658298461</v>
      </c>
      <c r="D13" s="131"/>
      <c r="E13" s="4"/>
      <c r="F13" s="19" t="s">
        <v>8</v>
      </c>
      <c r="G13" s="21">
        <v>34.514610861755756</v>
      </c>
      <c r="H13" s="21">
        <v>28.369200362019996</v>
      </c>
    </row>
    <row r="14" spans="1:8" x14ac:dyDescent="0.25">
      <c r="A14" s="19" t="s">
        <v>9</v>
      </c>
      <c r="B14" s="21">
        <v>6.7124631992149171</v>
      </c>
      <c r="C14" s="21">
        <v>6.7503486750348678</v>
      </c>
      <c r="D14" s="131"/>
      <c r="E14" s="4"/>
      <c r="F14" s="19" t="s">
        <v>9</v>
      </c>
      <c r="G14" s="21">
        <v>53.633789720852008</v>
      </c>
      <c r="H14" s="21">
        <v>39.822615051356024</v>
      </c>
    </row>
    <row r="15" spans="1:8" x14ac:dyDescent="0.25">
      <c r="A15" s="19" t="s">
        <v>10</v>
      </c>
      <c r="B15" s="21">
        <v>8.5966633954857699</v>
      </c>
      <c r="C15" s="21">
        <v>7.2245467224546722</v>
      </c>
      <c r="D15" s="131"/>
      <c r="E15" s="4"/>
      <c r="F15" s="19" t="s">
        <v>10</v>
      </c>
      <c r="G15" s="21">
        <v>63.955885096014001</v>
      </c>
      <c r="H15" s="21">
        <v>39.376766455592843</v>
      </c>
    </row>
    <row r="16" spans="1:8" x14ac:dyDescent="0.25">
      <c r="A16" s="19" t="s">
        <v>11</v>
      </c>
      <c r="B16" s="21">
        <v>8.8125613346418046</v>
      </c>
      <c r="C16" s="21">
        <v>7.9497907949790791</v>
      </c>
      <c r="D16" s="131"/>
      <c r="E16" s="4"/>
      <c r="F16" s="19" t="s">
        <v>11</v>
      </c>
      <c r="G16" s="21">
        <v>70.387672056691571</v>
      </c>
      <c r="H16" s="21">
        <v>45.667393633643741</v>
      </c>
    </row>
    <row r="17" spans="1:8" x14ac:dyDescent="0.25">
      <c r="A17" s="19" t="s">
        <v>12</v>
      </c>
      <c r="B17" s="21">
        <v>8.8714425907752688</v>
      </c>
      <c r="C17" s="21">
        <v>7.5034867503486744</v>
      </c>
      <c r="D17" s="131"/>
      <c r="E17" s="4"/>
      <c r="F17" s="19" t="s">
        <v>12</v>
      </c>
      <c r="G17" s="21">
        <v>73.469497351146572</v>
      </c>
      <c r="H17" s="21">
        <v>43.784970939758317</v>
      </c>
    </row>
    <row r="18" spans="1:8" x14ac:dyDescent="0.25">
      <c r="A18" s="19" t="s">
        <v>13</v>
      </c>
      <c r="B18" s="21">
        <v>7.9685966633954859</v>
      </c>
      <c r="C18" s="21">
        <v>6.8340306834030677</v>
      </c>
      <c r="D18" s="131"/>
      <c r="E18" s="4"/>
      <c r="F18" s="19" t="s">
        <v>13</v>
      </c>
      <c r="G18" s="21">
        <v>72.686169006227118</v>
      </c>
      <c r="H18" s="21">
        <v>43.336399665686109</v>
      </c>
    </row>
    <row r="19" spans="1:8" x14ac:dyDescent="0.25">
      <c r="A19" s="19" t="s">
        <v>14</v>
      </c>
      <c r="B19" s="21">
        <v>7.4779195289499514</v>
      </c>
      <c r="C19" s="21">
        <v>7.0571827057182706</v>
      </c>
      <c r="D19" s="131"/>
      <c r="E19" s="4"/>
      <c r="F19" s="19" t="s">
        <v>14</v>
      </c>
      <c r="G19" s="21">
        <v>65.090145482287767</v>
      </c>
      <c r="H19" s="21">
        <v>42.322538349890053</v>
      </c>
    </row>
    <row r="20" spans="1:8" x14ac:dyDescent="0.25">
      <c r="A20" s="19" t="s">
        <v>15</v>
      </c>
      <c r="B20" s="21">
        <v>8.8714425907752688</v>
      </c>
      <c r="C20" s="21">
        <v>8.5913528591352861</v>
      </c>
      <c r="D20" s="131"/>
      <c r="E20" s="4"/>
      <c r="F20" s="19" t="s">
        <v>15</v>
      </c>
      <c r="G20" s="21">
        <v>77.110985185489056</v>
      </c>
      <c r="H20" s="21">
        <v>50.909408457160993</v>
      </c>
    </row>
    <row r="21" spans="1:8" x14ac:dyDescent="0.25">
      <c r="A21" s="19" t="s">
        <v>16</v>
      </c>
      <c r="B21" s="21">
        <v>7.2423945044160938</v>
      </c>
      <c r="C21" s="21">
        <v>7.1966527196652725</v>
      </c>
      <c r="D21" s="131"/>
      <c r="E21" s="4"/>
      <c r="F21" s="19" t="s">
        <v>16</v>
      </c>
      <c r="G21" s="21">
        <v>60.622593718435752</v>
      </c>
      <c r="H21" s="21">
        <v>40.129046459224327</v>
      </c>
    </row>
    <row r="22" spans="1:8" x14ac:dyDescent="0.25">
      <c r="A22" s="19" t="s">
        <v>17</v>
      </c>
      <c r="B22" s="21">
        <v>7.340529931305201</v>
      </c>
      <c r="C22" s="21">
        <v>8.0613668061366806</v>
      </c>
      <c r="D22" s="131"/>
      <c r="E22" s="4"/>
      <c r="F22" s="19" t="s">
        <v>17</v>
      </c>
      <c r="G22" s="21">
        <v>67.386801145987235</v>
      </c>
      <c r="H22" s="21">
        <v>47.80005538976652</v>
      </c>
    </row>
    <row r="23" spans="1:8" x14ac:dyDescent="0.25">
      <c r="A23" s="19" t="s">
        <v>18</v>
      </c>
      <c r="B23" s="21">
        <v>5.2208047105004907</v>
      </c>
      <c r="C23" s="21">
        <v>6.3877266387726648</v>
      </c>
      <c r="D23" s="131"/>
      <c r="E23" s="4"/>
      <c r="F23" s="19" t="s">
        <v>18</v>
      </c>
      <c r="G23" s="21">
        <v>58.041925747050122</v>
      </c>
      <c r="H23" s="21">
        <v>44.351145737051446</v>
      </c>
    </row>
    <row r="24" spans="1:8" x14ac:dyDescent="0.25">
      <c r="A24" s="19" t="s">
        <v>19</v>
      </c>
      <c r="B24" s="21">
        <v>3.7095191364082432</v>
      </c>
      <c r="C24" s="21">
        <v>3.6541143654114365</v>
      </c>
      <c r="D24" s="131"/>
      <c r="E24" s="4"/>
      <c r="F24" s="19" t="s">
        <v>19</v>
      </c>
      <c r="G24" s="21">
        <v>53.379644530809834</v>
      </c>
      <c r="H24" s="21">
        <v>31.942719298506695</v>
      </c>
    </row>
    <row r="25" spans="1:8" x14ac:dyDescent="0.25">
      <c r="A25" s="19" t="s">
        <v>20</v>
      </c>
      <c r="B25" s="21">
        <v>2.1000981354268888</v>
      </c>
      <c r="C25" s="21">
        <v>2.9567642956764293</v>
      </c>
      <c r="D25" s="131"/>
      <c r="E25" s="4"/>
      <c r="F25" s="19" t="s">
        <v>20</v>
      </c>
      <c r="G25" s="21">
        <v>45.306423552024036</v>
      </c>
      <c r="H25" s="21">
        <v>36.28030897624928</v>
      </c>
    </row>
    <row r="26" spans="1:8" x14ac:dyDescent="0.25">
      <c r="A26" s="19" t="s">
        <v>21</v>
      </c>
      <c r="B26" s="21">
        <v>1.5112855740922473</v>
      </c>
      <c r="C26" s="21">
        <v>2.7615062761506279</v>
      </c>
      <c r="D26" s="131"/>
      <c r="E26" s="4"/>
      <c r="F26" s="19" t="s">
        <v>21</v>
      </c>
      <c r="G26" s="21">
        <v>52.149744954011382</v>
      </c>
      <c r="H26" s="21">
        <v>48.998741386678077</v>
      </c>
    </row>
    <row r="27" spans="1:8" x14ac:dyDescent="0.25">
      <c r="A27" s="19" t="s">
        <v>29</v>
      </c>
      <c r="B27" s="21">
        <v>1.3150147203140334</v>
      </c>
      <c r="C27" s="21">
        <v>2.7615062761506279</v>
      </c>
      <c r="D27" s="131"/>
      <c r="E27" s="4"/>
      <c r="F27" s="19" t="s">
        <v>29</v>
      </c>
      <c r="G27" s="21">
        <v>50.255949739094909</v>
      </c>
      <c r="H27" s="21">
        <v>41.182588348048164</v>
      </c>
    </row>
    <row r="28" spans="1:8" x14ac:dyDescent="0.25">
      <c r="A28" s="19" t="s">
        <v>4</v>
      </c>
      <c r="B28" s="21">
        <f>SUM(B10:B27)</f>
        <v>100</v>
      </c>
      <c r="C28" s="21">
        <f>SUM(C10:C27)</f>
        <v>99.999999999999986</v>
      </c>
      <c r="D28" s="4"/>
      <c r="E28" s="4"/>
      <c r="F28" s="40"/>
      <c r="G28" s="41"/>
      <c r="H28" s="41"/>
    </row>
    <row r="29" spans="1:8" x14ac:dyDescent="0.25">
      <c r="A29" s="15" t="s">
        <v>162</v>
      </c>
      <c r="F29" s="15" t="s">
        <v>161</v>
      </c>
    </row>
    <row r="30" spans="1:8" x14ac:dyDescent="0.25">
      <c r="A30" s="16" t="s">
        <v>28</v>
      </c>
      <c r="F30" s="16" t="s">
        <v>28</v>
      </c>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dimension ref="A2:O24"/>
  <sheetViews>
    <sheetView workbookViewId="0"/>
  </sheetViews>
  <sheetFormatPr defaultRowHeight="15" x14ac:dyDescent="0.25"/>
  <cols>
    <col min="1" max="1" width="12.5703125" customWidth="1"/>
    <col min="2" max="2" width="12.7109375" customWidth="1"/>
    <col min="3" max="3" width="6.140625" customWidth="1"/>
    <col min="4" max="4" width="3.7109375" customWidth="1"/>
    <col min="5" max="5" width="13.140625" customWidth="1"/>
    <col min="6" max="6" width="16.140625" customWidth="1"/>
    <col min="9" max="9" width="17.5703125" customWidth="1"/>
    <col min="10" max="10" width="14.85546875" customWidth="1"/>
    <col min="11" max="11" width="15.85546875" customWidth="1"/>
  </cols>
  <sheetData>
    <row r="2" spans="1:15" ht="15.75" x14ac:dyDescent="0.25">
      <c r="A2" s="8" t="s">
        <v>188</v>
      </c>
      <c r="E2" s="79" t="s">
        <v>189</v>
      </c>
      <c r="F2" s="42"/>
      <c r="G2" s="42"/>
      <c r="H2" s="42"/>
      <c r="I2" s="42"/>
      <c r="J2" s="79" t="s">
        <v>190</v>
      </c>
      <c r="K2" s="42"/>
      <c r="L2" s="42"/>
      <c r="M2" s="42"/>
    </row>
    <row r="3" spans="1:15" ht="66" customHeight="1" x14ac:dyDescent="0.25">
      <c r="A3" s="6" t="s">
        <v>25</v>
      </c>
      <c r="B3" s="6" t="s">
        <v>191</v>
      </c>
      <c r="E3" s="69" t="s">
        <v>25</v>
      </c>
      <c r="F3" s="69" t="s">
        <v>192</v>
      </c>
      <c r="G3" s="42"/>
      <c r="H3" s="42"/>
      <c r="I3" s="42"/>
      <c r="J3" s="69" t="s">
        <v>25</v>
      </c>
      <c r="K3" s="69" t="s">
        <v>193</v>
      </c>
      <c r="L3" s="42"/>
    </row>
    <row r="4" spans="1:15" x14ac:dyDescent="0.25">
      <c r="A4" s="17" t="s">
        <v>22</v>
      </c>
      <c r="B4" s="77">
        <v>4.1250656857593269</v>
      </c>
      <c r="C4" s="71"/>
      <c r="E4" s="80" t="s">
        <v>22</v>
      </c>
      <c r="F4" s="21">
        <v>7.9525023945009039</v>
      </c>
      <c r="G4" s="139"/>
      <c r="H4" s="42"/>
      <c r="I4" s="42"/>
      <c r="J4" s="80" t="s">
        <v>22</v>
      </c>
      <c r="K4" s="21">
        <v>0.68188533699632981</v>
      </c>
      <c r="L4" s="139"/>
      <c r="N4" s="22"/>
      <c r="O4" s="22"/>
    </row>
    <row r="5" spans="1:15" x14ac:dyDescent="0.25">
      <c r="A5" s="18" t="s">
        <v>23</v>
      </c>
      <c r="B5" s="77">
        <v>2.9164477141355754</v>
      </c>
      <c r="C5" s="71"/>
      <c r="E5" s="81" t="s">
        <v>23</v>
      </c>
      <c r="F5" s="21">
        <v>5.5040167061523766</v>
      </c>
      <c r="G5" s="139"/>
      <c r="H5" s="42"/>
      <c r="I5" s="42"/>
      <c r="J5" s="81" t="s">
        <v>23</v>
      </c>
      <c r="K5" s="21">
        <v>0.47194054152104237</v>
      </c>
      <c r="L5" s="139"/>
      <c r="N5" s="22"/>
      <c r="O5" s="22"/>
    </row>
    <row r="6" spans="1:15" x14ac:dyDescent="0.25">
      <c r="A6" s="18" t="s">
        <v>24</v>
      </c>
      <c r="B6" s="77">
        <v>1.6815554387808722</v>
      </c>
      <c r="C6" s="71"/>
      <c r="E6" s="81" t="s">
        <v>24</v>
      </c>
      <c r="F6" s="21">
        <v>3.0700273706313546</v>
      </c>
      <c r="G6" s="139"/>
      <c r="H6" s="42"/>
      <c r="I6" s="42"/>
      <c r="J6" s="81" t="s">
        <v>24</v>
      </c>
      <c r="K6" s="21">
        <v>0.26323873220817795</v>
      </c>
      <c r="L6" s="139"/>
      <c r="N6" s="22"/>
      <c r="O6" s="22"/>
    </row>
    <row r="7" spans="1:15" x14ac:dyDescent="0.25">
      <c r="A7" s="19" t="s">
        <v>8</v>
      </c>
      <c r="B7" s="77">
        <v>1.3925380977404098</v>
      </c>
      <c r="C7" s="71"/>
      <c r="E7" s="82" t="s">
        <v>8</v>
      </c>
      <c r="F7" s="21">
        <v>2.5187066397085438</v>
      </c>
      <c r="G7" s="139"/>
      <c r="H7" s="42"/>
      <c r="I7" s="42"/>
      <c r="J7" s="82" t="s">
        <v>8</v>
      </c>
      <c r="K7" s="21">
        <v>0.21596587345892168</v>
      </c>
      <c r="L7" s="139"/>
      <c r="N7" s="22"/>
      <c r="O7" s="22"/>
    </row>
    <row r="8" spans="1:15" x14ac:dyDescent="0.25">
      <c r="A8" s="19" t="s">
        <v>9</v>
      </c>
      <c r="B8" s="77">
        <v>1.9705727798213348</v>
      </c>
      <c r="C8" s="71"/>
      <c r="E8" s="82" t="s">
        <v>9</v>
      </c>
      <c r="F8" s="21">
        <v>3.4427057427778327</v>
      </c>
      <c r="G8" s="139"/>
      <c r="H8" s="42"/>
      <c r="I8" s="42"/>
      <c r="J8" s="82" t="s">
        <v>9</v>
      </c>
      <c r="K8" s="21">
        <v>0.29519394640064017</v>
      </c>
      <c r="L8" s="139"/>
      <c r="N8" s="22"/>
      <c r="O8" s="22"/>
    </row>
    <row r="9" spans="1:15" x14ac:dyDescent="0.25">
      <c r="A9" s="19" t="s">
        <v>10</v>
      </c>
      <c r="B9" s="77">
        <v>3.4682080924855487</v>
      </c>
      <c r="C9" s="71"/>
      <c r="E9" s="82" t="s">
        <v>10</v>
      </c>
      <c r="F9" s="21">
        <v>5.6203031566297703</v>
      </c>
      <c r="G9" s="139"/>
      <c r="H9" s="42"/>
      <c r="I9" s="42"/>
      <c r="J9" s="82" t="s">
        <v>10</v>
      </c>
      <c r="K9" s="21">
        <v>0.48191149425243868</v>
      </c>
      <c r="L9" s="139"/>
      <c r="N9" s="22"/>
      <c r="O9" s="22"/>
    </row>
    <row r="10" spans="1:15" x14ac:dyDescent="0.25">
      <c r="A10" s="19" t="s">
        <v>11</v>
      </c>
      <c r="B10" s="77">
        <v>3.3105622700998421</v>
      </c>
      <c r="C10" s="71"/>
      <c r="E10" s="82" t="s">
        <v>11</v>
      </c>
      <c r="F10" s="21">
        <v>5.7075692141269316</v>
      </c>
      <c r="G10" s="139"/>
      <c r="H10" s="42"/>
      <c r="I10" s="42"/>
      <c r="J10" s="82" t="s">
        <v>11</v>
      </c>
      <c r="K10" s="21">
        <v>0.48939410061618405</v>
      </c>
      <c r="L10" s="139"/>
      <c r="N10" s="22"/>
      <c r="O10" s="22"/>
    </row>
    <row r="11" spans="1:15" x14ac:dyDescent="0.25">
      <c r="A11" s="19" t="s">
        <v>12</v>
      </c>
      <c r="B11" s="77">
        <v>4.0725170782974249</v>
      </c>
      <c r="C11" s="71"/>
      <c r="E11" s="82" t="s">
        <v>12</v>
      </c>
      <c r="F11" s="21">
        <v>7.2061463007576307</v>
      </c>
      <c r="G11" s="139"/>
      <c r="H11" s="42"/>
      <c r="I11" s="42"/>
      <c r="J11" s="82" t="s">
        <v>12</v>
      </c>
      <c r="K11" s="21">
        <v>0.61788921964170729</v>
      </c>
      <c r="L11" s="139"/>
      <c r="N11" s="22"/>
      <c r="O11" s="22"/>
    </row>
    <row r="12" spans="1:15" x14ac:dyDescent="0.25">
      <c r="A12" s="19" t="s">
        <v>13</v>
      </c>
      <c r="B12" s="77">
        <v>4.4140830267997897</v>
      </c>
      <c r="C12" s="71"/>
      <c r="E12" s="82" t="s">
        <v>13</v>
      </c>
      <c r="F12" s="21">
        <v>8.5449266304677121</v>
      </c>
      <c r="G12" s="139"/>
      <c r="H12" s="42"/>
      <c r="I12" s="42"/>
      <c r="J12" s="82" t="s">
        <v>13</v>
      </c>
      <c r="K12" s="21">
        <v>0.73268260554746656</v>
      </c>
      <c r="L12" s="139"/>
      <c r="N12" s="22"/>
      <c r="O12" s="22"/>
    </row>
    <row r="13" spans="1:15" x14ac:dyDescent="0.25">
      <c r="A13" s="19" t="s">
        <v>14</v>
      </c>
      <c r="B13" s="77">
        <v>4.9921177088807145</v>
      </c>
      <c r="C13" s="71"/>
      <c r="E13" s="82" t="s">
        <v>14</v>
      </c>
      <c r="F13" s="21">
        <v>9.1801749742491427</v>
      </c>
      <c r="G13" s="139"/>
      <c r="H13" s="42"/>
      <c r="I13" s="42"/>
      <c r="J13" s="82" t="s">
        <v>14</v>
      </c>
      <c r="K13" s="21">
        <v>0.78715181655648081</v>
      </c>
      <c r="L13" s="139"/>
      <c r="N13" s="22"/>
      <c r="O13" s="22"/>
    </row>
    <row r="14" spans="1:15" x14ac:dyDescent="0.25">
      <c r="A14" s="19" t="s">
        <v>15</v>
      </c>
      <c r="B14" s="77">
        <v>6.8313189700472936</v>
      </c>
      <c r="C14" s="71"/>
      <c r="E14" s="82" t="s">
        <v>15</v>
      </c>
      <c r="F14" s="21">
        <v>12.477635280062142</v>
      </c>
      <c r="G14" s="139"/>
      <c r="H14" s="42"/>
      <c r="I14" s="42"/>
      <c r="J14" s="82" t="s">
        <v>15</v>
      </c>
      <c r="K14" s="21">
        <v>1.069891729142503</v>
      </c>
      <c r="L14" s="139"/>
      <c r="N14" s="22"/>
      <c r="O14" s="22"/>
    </row>
    <row r="15" spans="1:15" x14ac:dyDescent="0.25">
      <c r="A15" s="19" t="s">
        <v>16</v>
      </c>
      <c r="B15" s="77">
        <v>8.3289542827115071</v>
      </c>
      <c r="C15" s="71"/>
      <c r="E15" s="82" t="s">
        <v>16</v>
      </c>
      <c r="F15" s="21">
        <v>14.478408719102159</v>
      </c>
      <c r="G15" s="139"/>
      <c r="H15" s="42"/>
      <c r="I15" s="42"/>
      <c r="J15" s="82" t="s">
        <v>16</v>
      </c>
      <c r="K15" s="21">
        <v>1.2414475493176105</v>
      </c>
      <c r="L15" s="139"/>
      <c r="N15" s="22"/>
      <c r="O15" s="22"/>
    </row>
    <row r="16" spans="1:15" x14ac:dyDescent="0.25">
      <c r="A16" s="19" t="s">
        <v>17</v>
      </c>
      <c r="B16" s="77">
        <v>10.693641618497111</v>
      </c>
      <c r="C16" s="71"/>
      <c r="E16" s="82" t="s">
        <v>17</v>
      </c>
      <c r="F16" s="21">
        <v>20.063841695385534</v>
      </c>
      <c r="G16" s="139"/>
      <c r="H16" s="42"/>
      <c r="I16" s="42"/>
      <c r="J16" s="82" t="s">
        <v>17</v>
      </c>
      <c r="K16" s="21">
        <v>1.7203691086417594</v>
      </c>
      <c r="L16" s="139"/>
      <c r="N16" s="22"/>
      <c r="O16" s="22"/>
    </row>
    <row r="17" spans="1:15" x14ac:dyDescent="0.25">
      <c r="A17" s="19" t="s">
        <v>18</v>
      </c>
      <c r="B17" s="77">
        <v>10.956384655806621</v>
      </c>
      <c r="C17" s="71"/>
      <c r="E17" s="82" t="s">
        <v>18</v>
      </c>
      <c r="F17" s="21">
        <v>24.458481219830382</v>
      </c>
      <c r="G17" s="139"/>
      <c r="H17" s="42"/>
      <c r="I17" s="42"/>
      <c r="J17" s="82" t="s">
        <v>18</v>
      </c>
      <c r="K17" s="21">
        <v>2.0971863800424724</v>
      </c>
      <c r="L17" s="139"/>
      <c r="N17" s="22"/>
      <c r="O17" s="22"/>
    </row>
    <row r="18" spans="1:15" x14ac:dyDescent="0.25">
      <c r="A18" s="19" t="s">
        <v>19</v>
      </c>
      <c r="B18" s="77">
        <v>9.3536521282186023</v>
      </c>
      <c r="C18" s="71"/>
      <c r="E18" s="82" t="s">
        <v>19</v>
      </c>
      <c r="F18" s="21">
        <v>26.63092996552141</v>
      </c>
      <c r="G18" s="139"/>
      <c r="H18" s="42"/>
      <c r="I18" s="42"/>
      <c r="J18" s="82" t="s">
        <v>19</v>
      </c>
      <c r="K18" s="21">
        <v>2.283462456625251</v>
      </c>
      <c r="L18" s="139"/>
      <c r="N18" s="22"/>
      <c r="O18" s="22"/>
    </row>
    <row r="19" spans="1:15" x14ac:dyDescent="0.25">
      <c r="A19" s="19" t="s">
        <v>20</v>
      </c>
      <c r="B19" s="77">
        <v>7.6458223857067784</v>
      </c>
      <c r="C19" s="71"/>
      <c r="E19" s="82" t="s">
        <v>20</v>
      </c>
      <c r="F19" s="21">
        <v>31.4854595207484</v>
      </c>
      <c r="G19" s="139"/>
      <c r="H19" s="42"/>
      <c r="I19" s="42"/>
      <c r="J19" s="82" t="s">
        <v>20</v>
      </c>
      <c r="K19" s="21">
        <v>2.6997128841653422</v>
      </c>
      <c r="L19" s="139"/>
      <c r="N19" s="22"/>
      <c r="O19" s="22"/>
    </row>
    <row r="20" spans="1:15" x14ac:dyDescent="0.25">
      <c r="A20" s="19" t="s">
        <v>21</v>
      </c>
      <c r="B20" s="77">
        <v>6.1481870730425641</v>
      </c>
      <c r="C20" s="71"/>
      <c r="E20" s="82" t="s">
        <v>21</v>
      </c>
      <c r="F20" s="21">
        <v>38.251845956431438</v>
      </c>
      <c r="G20" s="139"/>
      <c r="H20" s="42"/>
      <c r="I20" s="42"/>
      <c r="J20" s="82" t="s">
        <v>21</v>
      </c>
      <c r="K20" s="21">
        <v>3.2798950037122157</v>
      </c>
      <c r="L20" s="139"/>
      <c r="N20" s="22"/>
      <c r="O20" s="22"/>
    </row>
    <row r="21" spans="1:15" x14ac:dyDescent="0.25">
      <c r="A21" s="19" t="s">
        <v>29</v>
      </c>
      <c r="B21" s="77">
        <v>7.6983709931686812</v>
      </c>
      <c r="C21" s="71"/>
      <c r="E21" s="82" t="s">
        <v>29</v>
      </c>
      <c r="F21" s="21">
        <v>44.818840034797724</v>
      </c>
      <c r="G21" s="139"/>
      <c r="H21" s="42"/>
      <c r="I21" s="42"/>
      <c r="J21" s="82" t="s">
        <v>29</v>
      </c>
      <c r="K21" s="21">
        <v>3.842980275245885</v>
      </c>
      <c r="L21" s="139"/>
      <c r="N21" s="22"/>
      <c r="O21" s="22"/>
    </row>
    <row r="22" spans="1:15" x14ac:dyDescent="0.25">
      <c r="A22" s="19" t="s">
        <v>151</v>
      </c>
      <c r="B22" s="77">
        <f>SUM(B4:B21)</f>
        <v>99.999999999999986</v>
      </c>
      <c r="C22" s="71"/>
      <c r="E22" s="83"/>
      <c r="F22" s="41"/>
      <c r="G22" s="42"/>
      <c r="H22" s="42"/>
      <c r="I22" s="42"/>
      <c r="J22" s="83"/>
      <c r="K22" s="41"/>
      <c r="L22" s="42"/>
    </row>
    <row r="23" spans="1:15" x14ac:dyDescent="0.25">
      <c r="A23" s="15" t="s">
        <v>163</v>
      </c>
      <c r="E23" s="84" t="s">
        <v>164</v>
      </c>
      <c r="F23" s="42"/>
      <c r="G23" s="42"/>
      <c r="H23" s="42"/>
      <c r="I23" s="42"/>
      <c r="J23" s="84" t="s">
        <v>164</v>
      </c>
      <c r="K23" s="42"/>
      <c r="L23" s="42"/>
    </row>
    <row r="24" spans="1:15" ht="199.5" customHeight="1" x14ac:dyDescent="0.25">
      <c r="A24" s="3" t="s">
        <v>28</v>
      </c>
      <c r="E24" s="85" t="s">
        <v>194</v>
      </c>
      <c r="F24" s="42"/>
      <c r="G24" s="42"/>
      <c r="H24" s="42"/>
      <c r="I24" s="42"/>
      <c r="J24" s="85" t="s">
        <v>159</v>
      </c>
      <c r="K24" s="42"/>
      <c r="L24" s="42"/>
    </row>
  </sheetData>
  <pageMargins left="0.7" right="0.7" top="0.75" bottom="0.75" header="0.3" footer="0.3"/>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3"/>
  <dimension ref="A2:J32"/>
  <sheetViews>
    <sheetView workbookViewId="0">
      <selection activeCell="C9" sqref="C9"/>
    </sheetView>
  </sheetViews>
  <sheetFormatPr defaultRowHeight="15" x14ac:dyDescent="0.25"/>
  <cols>
    <col min="1" max="1" width="11.85546875" customWidth="1"/>
    <col min="2" max="2" width="12.28515625" customWidth="1"/>
    <col min="3" max="3" width="12.5703125" customWidth="1"/>
    <col min="6" max="6" width="12.7109375" customWidth="1"/>
    <col min="7" max="7" width="11.85546875" customWidth="1"/>
    <col min="8" max="8" width="12.42578125" customWidth="1"/>
    <col min="9" max="9" width="13.28515625" customWidth="1"/>
    <col min="11" max="11" width="5" customWidth="1"/>
  </cols>
  <sheetData>
    <row r="2" spans="1:10" ht="15.75" x14ac:dyDescent="0.25">
      <c r="A2" s="8" t="s">
        <v>204</v>
      </c>
      <c r="G2" s="122"/>
      <c r="H2" s="123"/>
    </row>
    <row r="3" spans="1:10" s="13" customFormat="1" ht="30" x14ac:dyDescent="0.25">
      <c r="A3" s="32" t="s">
        <v>5</v>
      </c>
      <c r="B3" s="32" t="s">
        <v>7</v>
      </c>
      <c r="C3" s="32" t="s">
        <v>6</v>
      </c>
      <c r="D3" s="32" t="s">
        <v>158</v>
      </c>
      <c r="G3" s="122"/>
      <c r="H3" s="123"/>
      <c r="I3" s="124"/>
    </row>
    <row r="4" spans="1:10" x14ac:dyDescent="0.25">
      <c r="A4" s="14" t="s">
        <v>1</v>
      </c>
      <c r="B4" s="10">
        <f>2324/3810*100</f>
        <v>60.99737532808399</v>
      </c>
      <c r="C4" s="10">
        <f>1486/3810*100</f>
        <v>39.00262467191601</v>
      </c>
      <c r="D4" s="10">
        <v>100</v>
      </c>
      <c r="G4" s="122"/>
      <c r="H4" s="123"/>
    </row>
    <row r="5" spans="1:10" x14ac:dyDescent="0.25">
      <c r="A5" s="15" t="s">
        <v>26</v>
      </c>
    </row>
    <row r="7" spans="1:10" ht="15.75" x14ac:dyDescent="0.25">
      <c r="A7" s="8" t="s">
        <v>205</v>
      </c>
      <c r="F7" s="8" t="s">
        <v>210</v>
      </c>
    </row>
    <row r="8" spans="1:10" ht="74.25" customHeight="1" x14ac:dyDescent="0.25">
      <c r="A8" s="69" t="s">
        <v>25</v>
      </c>
      <c r="B8" s="69" t="s">
        <v>206</v>
      </c>
      <c r="C8" s="69" t="s">
        <v>207</v>
      </c>
      <c r="D8" s="70"/>
      <c r="E8" s="70"/>
      <c r="F8" s="69" t="s">
        <v>25</v>
      </c>
      <c r="G8" s="69" t="s">
        <v>208</v>
      </c>
      <c r="H8" s="69" t="s">
        <v>209</v>
      </c>
      <c r="I8" s="42"/>
      <c r="J8" s="96"/>
    </row>
    <row r="9" spans="1:10" x14ac:dyDescent="0.25">
      <c r="A9" s="80" t="s">
        <v>22</v>
      </c>
      <c r="B9" s="21">
        <v>3.6606373815676143</v>
      </c>
      <c r="C9" s="21">
        <v>4.8517520215633425</v>
      </c>
      <c r="D9" s="125"/>
      <c r="E9" s="70"/>
      <c r="F9" s="80" t="s">
        <v>22</v>
      </c>
      <c r="G9" s="21">
        <v>8.4178779543470181</v>
      </c>
      <c r="H9" s="21">
        <v>7.4660055000556369</v>
      </c>
      <c r="I9" s="42"/>
      <c r="J9" s="96"/>
    </row>
    <row r="10" spans="1:10" x14ac:dyDescent="0.25">
      <c r="A10" s="81" t="s">
        <v>23</v>
      </c>
      <c r="B10" s="21">
        <v>2.8854435831180019</v>
      </c>
      <c r="C10" s="21">
        <v>2.9649595687331538</v>
      </c>
      <c r="D10" s="125"/>
      <c r="E10" s="70"/>
      <c r="F10" s="81" t="s">
        <v>23</v>
      </c>
      <c r="G10" s="21">
        <v>6.5024875212809423</v>
      </c>
      <c r="H10" s="21">
        <v>4.4614025523329186</v>
      </c>
      <c r="I10" s="42"/>
      <c r="J10" s="96"/>
    </row>
    <row r="11" spans="1:10" x14ac:dyDescent="0.25">
      <c r="A11" s="81" t="s">
        <v>24</v>
      </c>
      <c r="B11" s="21">
        <v>1.5934539190353143</v>
      </c>
      <c r="C11" s="21">
        <v>1.8194070080862534</v>
      </c>
      <c r="D11" s="125"/>
      <c r="E11" s="70"/>
      <c r="F11" s="81" t="s">
        <v>24</v>
      </c>
      <c r="G11" s="21">
        <v>3.4758118120183532</v>
      </c>
      <c r="H11" s="21">
        <v>2.6468726595236975</v>
      </c>
      <c r="I11" s="42"/>
    </row>
    <row r="12" spans="1:10" x14ac:dyDescent="0.25">
      <c r="A12" s="82" t="s">
        <v>8</v>
      </c>
      <c r="B12" s="21">
        <v>1.1627906976744187</v>
      </c>
      <c r="C12" s="21">
        <v>1.7520215633423182</v>
      </c>
      <c r="D12" s="125"/>
      <c r="E12" s="70"/>
      <c r="F12" s="82" t="s">
        <v>8</v>
      </c>
      <c r="G12" s="21">
        <v>2.5123976173917191</v>
      </c>
      <c r="H12" s="21">
        <v>2.5255410946432661</v>
      </c>
      <c r="I12" s="42"/>
    </row>
    <row r="13" spans="1:10" x14ac:dyDescent="0.25">
      <c r="A13" s="82" t="s">
        <v>9</v>
      </c>
      <c r="B13" s="21">
        <v>2.0671834625323</v>
      </c>
      <c r="C13" s="21">
        <v>1.8194070080862534</v>
      </c>
      <c r="D13" s="125"/>
      <c r="E13" s="70"/>
      <c r="F13" s="82" t="s">
        <v>9</v>
      </c>
      <c r="G13" s="21">
        <v>4.3024031678961085</v>
      </c>
      <c r="H13" s="21">
        <v>2.5405552381155365</v>
      </c>
      <c r="I13" s="42"/>
    </row>
    <row r="14" spans="1:10" x14ac:dyDescent="0.25">
      <c r="A14" s="82" t="s">
        <v>10</v>
      </c>
      <c r="B14" s="21">
        <v>3.6606373815676143</v>
      </c>
      <c r="C14" s="21">
        <v>3.1671159029649592</v>
      </c>
      <c r="D14" s="125"/>
      <c r="E14" s="70"/>
      <c r="F14" s="82" t="s">
        <v>10</v>
      </c>
      <c r="G14" s="21">
        <v>7.0938633309755863</v>
      </c>
      <c r="H14" s="21">
        <v>4.0859082654640595</v>
      </c>
      <c r="I14" s="42"/>
    </row>
    <row r="15" spans="1:10" x14ac:dyDescent="0.25">
      <c r="A15" s="82" t="s">
        <v>11</v>
      </c>
      <c r="B15" s="21">
        <v>3.6606373815676143</v>
      </c>
      <c r="C15" s="21">
        <v>2.7628032345013476</v>
      </c>
      <c r="D15" s="125"/>
      <c r="E15" s="70"/>
      <c r="F15" s="82" t="s">
        <v>11</v>
      </c>
      <c r="G15" s="21">
        <v>7.6159954346603564</v>
      </c>
      <c r="H15" s="21">
        <v>3.7566063717511944</v>
      </c>
      <c r="I15" s="42"/>
    </row>
    <row r="16" spans="1:10" x14ac:dyDescent="0.25">
      <c r="A16" s="82" t="s">
        <v>12</v>
      </c>
      <c r="B16" s="21">
        <v>4.4358311800172263</v>
      </c>
      <c r="C16" s="21">
        <v>3.5040431266846364</v>
      </c>
      <c r="D16" s="125"/>
      <c r="E16" s="70"/>
      <c r="F16" s="82" t="s">
        <v>12</v>
      </c>
      <c r="G16" s="21">
        <v>9.5689293232253902</v>
      </c>
      <c r="H16" s="21">
        <v>4.8397908885044494</v>
      </c>
      <c r="I16" s="42"/>
    </row>
    <row r="17" spans="1:9" x14ac:dyDescent="0.25">
      <c r="A17" s="82" t="s">
        <v>13</v>
      </c>
      <c r="B17" s="21">
        <v>4.6080964685615848</v>
      </c>
      <c r="C17" s="21">
        <v>4.1105121293800542</v>
      </c>
      <c r="D17" s="125"/>
      <c r="E17" s="70"/>
      <c r="F17" s="82" t="s">
        <v>13</v>
      </c>
      <c r="G17" s="21">
        <v>10.948812337972683</v>
      </c>
      <c r="H17" s="21">
        <v>6.1697426127215129</v>
      </c>
      <c r="I17" s="42"/>
    </row>
    <row r="18" spans="1:9" x14ac:dyDescent="0.25">
      <c r="A18" s="82" t="s">
        <v>14</v>
      </c>
      <c r="B18" s="21">
        <v>5.4263565891472867</v>
      </c>
      <c r="C18" s="21">
        <v>4.3126684636118604</v>
      </c>
      <c r="D18" s="125"/>
      <c r="E18" s="70"/>
      <c r="F18" s="82" t="s">
        <v>14</v>
      </c>
      <c r="G18" s="21">
        <v>12.303206122795348</v>
      </c>
      <c r="H18" s="21">
        <v>6.1218351151063262</v>
      </c>
      <c r="I18" s="42"/>
    </row>
    <row r="19" spans="1:9" x14ac:dyDescent="0.25">
      <c r="A19" s="82" t="s">
        <v>15</v>
      </c>
      <c r="B19" s="21">
        <v>6.7614125753660632</v>
      </c>
      <c r="C19" s="21">
        <v>6.940700808625337</v>
      </c>
      <c r="D19" s="125"/>
      <c r="E19" s="70"/>
      <c r="F19" s="82" t="s">
        <v>15</v>
      </c>
      <c r="G19" s="21">
        <v>15.308581751517757</v>
      </c>
      <c r="H19" s="21">
        <v>9.734979182551788</v>
      </c>
      <c r="I19" s="42"/>
    </row>
    <row r="20" spans="1:9" x14ac:dyDescent="0.25">
      <c r="A20" s="82" t="s">
        <v>16</v>
      </c>
      <c r="B20" s="21">
        <v>8.8285960378983628</v>
      </c>
      <c r="C20" s="21">
        <v>7.5471698113207548</v>
      </c>
      <c r="D20" s="125"/>
      <c r="E20" s="70"/>
      <c r="F20" s="82" t="s">
        <v>16</v>
      </c>
      <c r="G20" s="21">
        <v>19.249501929885156</v>
      </c>
      <c r="H20" s="21">
        <v>9.9611074558840702</v>
      </c>
      <c r="I20" s="42"/>
    </row>
    <row r="21" spans="1:9" x14ac:dyDescent="0.25">
      <c r="A21" s="82" t="s">
        <v>17</v>
      </c>
      <c r="B21" s="21">
        <v>11.972437553832902</v>
      </c>
      <c r="C21" s="21">
        <v>8.6927223719676547</v>
      </c>
      <c r="D21" s="125"/>
      <c r="E21" s="70"/>
      <c r="F21" s="82" t="s">
        <v>17</v>
      </c>
      <c r="G21" s="21">
        <v>28.628956785158174</v>
      </c>
      <c r="H21" s="21">
        <v>12.200306339487396</v>
      </c>
      <c r="I21" s="42"/>
    </row>
    <row r="22" spans="1:9" x14ac:dyDescent="0.25">
      <c r="A22" s="82" t="s">
        <v>18</v>
      </c>
      <c r="B22" s="21">
        <v>10.938845822566753</v>
      </c>
      <c r="C22" s="21">
        <v>10.983827493261455</v>
      </c>
      <c r="D22" s="125"/>
      <c r="E22" s="70"/>
      <c r="F22" s="82" t="s">
        <v>18</v>
      </c>
      <c r="G22" s="21">
        <v>31.67753516095614</v>
      </c>
      <c r="H22" s="21">
        <v>18.051256352000554</v>
      </c>
      <c r="I22" s="42"/>
    </row>
    <row r="23" spans="1:9" x14ac:dyDescent="0.25">
      <c r="A23" s="82" t="s">
        <v>19</v>
      </c>
      <c r="B23" s="21">
        <v>9.7760551248923342</v>
      </c>
      <c r="C23" s="21">
        <v>8.6927223719676547</v>
      </c>
      <c r="D23" s="125"/>
      <c r="E23" s="70"/>
      <c r="F23" s="82" t="s">
        <v>19</v>
      </c>
      <c r="G23" s="21">
        <v>36.643522799429661</v>
      </c>
      <c r="H23" s="21">
        <v>17.98625589283137</v>
      </c>
      <c r="I23" s="42"/>
    </row>
    <row r="24" spans="1:9" x14ac:dyDescent="0.25">
      <c r="A24" s="82" t="s">
        <v>20</v>
      </c>
      <c r="B24" s="21">
        <v>7.1059431524547803</v>
      </c>
      <c r="C24" s="21">
        <v>8.4905660377358494</v>
      </c>
      <c r="D24" s="125"/>
      <c r="E24" s="70"/>
      <c r="F24" s="82" t="s">
        <v>20</v>
      </c>
      <c r="G24" s="21">
        <v>39.931666527964886</v>
      </c>
      <c r="H24" s="21">
        <v>24.65960552795708</v>
      </c>
      <c r="I24" s="42"/>
    </row>
    <row r="25" spans="1:9" x14ac:dyDescent="0.25">
      <c r="A25" s="82" t="s">
        <v>21</v>
      </c>
      <c r="B25" s="21">
        <v>5.5124892334194664</v>
      </c>
      <c r="C25" s="21">
        <v>7.1428571428571423</v>
      </c>
      <c r="D25" s="125"/>
      <c r="E25" s="70"/>
      <c r="F25" s="82" t="s">
        <v>21</v>
      </c>
      <c r="G25" s="21">
        <v>49.548318618802561</v>
      </c>
      <c r="H25" s="21">
        <v>29.998950642359087</v>
      </c>
      <c r="I25" s="42"/>
    </row>
    <row r="26" spans="1:9" x14ac:dyDescent="0.25">
      <c r="A26" s="82" t="s">
        <v>29</v>
      </c>
      <c r="B26" s="21">
        <v>5.9431524547803614</v>
      </c>
      <c r="C26" s="21">
        <v>10.444743935309972</v>
      </c>
      <c r="D26" s="125"/>
      <c r="E26" s="70"/>
      <c r="F26" s="82" t="s">
        <v>29</v>
      </c>
      <c r="G26" s="21">
        <v>59.16287317062222</v>
      </c>
      <c r="H26" s="21">
        <v>36.868936512979566</v>
      </c>
      <c r="I26" s="42"/>
    </row>
    <row r="27" spans="1:9" x14ac:dyDescent="0.25">
      <c r="A27" s="82" t="s">
        <v>4</v>
      </c>
      <c r="B27" s="21">
        <f>SUM(B9:B26)</f>
        <v>100.00000000000001</v>
      </c>
      <c r="C27" s="21">
        <f>SUM(C9:C26)</f>
        <v>99.999999999999986</v>
      </c>
      <c r="D27" s="70"/>
      <c r="E27" s="70"/>
      <c r="F27" s="83"/>
      <c r="G27" s="41"/>
      <c r="H27" s="41"/>
      <c r="I27" s="42"/>
    </row>
    <row r="28" spans="1:9" x14ac:dyDescent="0.25">
      <c r="A28" s="15" t="s">
        <v>163</v>
      </c>
      <c r="F28" s="15" t="s">
        <v>164</v>
      </c>
      <c r="I28" s="42"/>
    </row>
    <row r="29" spans="1:9" x14ac:dyDescent="0.25">
      <c r="A29" s="16" t="s">
        <v>28</v>
      </c>
      <c r="F29" s="16" t="s">
        <v>28</v>
      </c>
      <c r="I29" s="42"/>
    </row>
    <row r="30" spans="1:9" x14ac:dyDescent="0.25">
      <c r="I30" s="42"/>
    </row>
    <row r="31" spans="1:9" x14ac:dyDescent="0.25">
      <c r="I31" s="42"/>
    </row>
    <row r="32" spans="1:9" x14ac:dyDescent="0.25">
      <c r="I32" s="42"/>
    </row>
  </sheetData>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5"/>
  <dimension ref="A2:L18"/>
  <sheetViews>
    <sheetView workbookViewId="0"/>
  </sheetViews>
  <sheetFormatPr defaultRowHeight="15" x14ac:dyDescent="0.25"/>
  <cols>
    <col min="1" max="1" width="22.42578125" customWidth="1"/>
    <col min="6" max="6" width="25.85546875" customWidth="1"/>
    <col min="7" max="7" width="13.7109375" customWidth="1"/>
    <col min="8" max="8" width="13.85546875" customWidth="1"/>
  </cols>
  <sheetData>
    <row r="2" spans="1:12" ht="15.75" x14ac:dyDescent="0.25">
      <c r="A2" s="8" t="s">
        <v>226</v>
      </c>
      <c r="F2" s="8" t="s">
        <v>228</v>
      </c>
    </row>
    <row r="3" spans="1:12" ht="75" x14ac:dyDescent="0.25">
      <c r="A3" s="6" t="s">
        <v>35</v>
      </c>
      <c r="B3" s="6" t="s">
        <v>83</v>
      </c>
      <c r="C3" s="6" t="s">
        <v>84</v>
      </c>
      <c r="D3" s="6" t="s">
        <v>85</v>
      </c>
      <c r="F3" s="6" t="s">
        <v>35</v>
      </c>
      <c r="G3" s="6" t="s">
        <v>208</v>
      </c>
      <c r="H3" s="6" t="s">
        <v>209</v>
      </c>
      <c r="I3" s="4"/>
      <c r="J3" s="4"/>
      <c r="K3" s="126"/>
      <c r="L3" s="126"/>
    </row>
    <row r="4" spans="1:12" x14ac:dyDescent="0.25">
      <c r="A4" s="7" t="s">
        <v>30</v>
      </c>
      <c r="B4" s="110">
        <v>1795</v>
      </c>
      <c r="C4" s="110">
        <v>1126</v>
      </c>
      <c r="D4" s="110">
        <f>SUM(B4:C4)</f>
        <v>2921</v>
      </c>
      <c r="F4" s="7" t="s">
        <v>30</v>
      </c>
      <c r="G4" s="21">
        <v>14.486499825015994</v>
      </c>
      <c r="H4" s="21">
        <v>8.9327819030279567</v>
      </c>
      <c r="I4" s="4"/>
      <c r="J4" s="4"/>
      <c r="K4" s="42"/>
      <c r="L4" s="127"/>
    </row>
    <row r="5" spans="1:12" x14ac:dyDescent="0.25">
      <c r="A5" s="7" t="s">
        <v>31</v>
      </c>
      <c r="B5" s="110">
        <v>452</v>
      </c>
      <c r="C5" s="110">
        <v>322</v>
      </c>
      <c r="D5" s="110">
        <f>SUM(B5:C5)</f>
        <v>774</v>
      </c>
      <c r="F5" s="7" t="s">
        <v>31</v>
      </c>
      <c r="G5" s="21">
        <v>21.580239795614123</v>
      </c>
      <c r="H5" s="21">
        <v>14.130903157365994</v>
      </c>
      <c r="I5" s="4"/>
      <c r="J5" s="4"/>
      <c r="K5" s="42"/>
      <c r="L5" s="127"/>
    </row>
    <row r="6" spans="1:12" x14ac:dyDescent="0.25">
      <c r="A6" s="7" t="s">
        <v>32</v>
      </c>
      <c r="B6" s="110">
        <v>36</v>
      </c>
      <c r="C6" s="110">
        <v>14</v>
      </c>
      <c r="D6" s="110">
        <f>SUM(B6:C6)</f>
        <v>50</v>
      </c>
      <c r="F6" s="7" t="s">
        <v>32</v>
      </c>
      <c r="G6" s="21">
        <v>17.237812866303521</v>
      </c>
      <c r="H6" s="129">
        <v>6.8047744241581158</v>
      </c>
      <c r="I6" s="4"/>
      <c r="J6" s="4"/>
      <c r="K6" s="42"/>
      <c r="L6" s="127"/>
    </row>
    <row r="7" spans="1:12" x14ac:dyDescent="0.25">
      <c r="A7" s="7" t="s">
        <v>33</v>
      </c>
      <c r="B7" s="110">
        <v>41</v>
      </c>
      <c r="C7" s="110">
        <v>24</v>
      </c>
      <c r="D7" s="110">
        <f>SUM(B7:C7)</f>
        <v>65</v>
      </c>
      <c r="F7" s="7" t="s">
        <v>33</v>
      </c>
      <c r="G7" s="21">
        <v>4.302067689152735</v>
      </c>
      <c r="H7" s="21">
        <v>2.3082269729594094</v>
      </c>
      <c r="I7" s="4"/>
      <c r="J7" s="4"/>
      <c r="K7" s="42"/>
      <c r="L7" s="127"/>
    </row>
    <row r="8" spans="1:12" x14ac:dyDescent="0.25">
      <c r="A8" s="7" t="s">
        <v>34</v>
      </c>
      <c r="B8" s="110">
        <f>SUM(B4:B7)</f>
        <v>2324</v>
      </c>
      <c r="C8" s="110">
        <f>SUM(C4:C7)</f>
        <v>1486</v>
      </c>
      <c r="D8" s="110">
        <f>SUM(B8:C8)</f>
        <v>3810</v>
      </c>
      <c r="F8" s="7" t="s">
        <v>34</v>
      </c>
      <c r="G8" s="21">
        <v>14.445034635575581</v>
      </c>
      <c r="H8" s="21">
        <v>8.962510031633137</v>
      </c>
      <c r="I8" s="4"/>
      <c r="J8" s="4"/>
      <c r="K8" s="42"/>
      <c r="L8" s="127"/>
    </row>
    <row r="9" spans="1:12" x14ac:dyDescent="0.25">
      <c r="A9" s="15" t="s">
        <v>163</v>
      </c>
      <c r="F9" s="15" t="s">
        <v>27</v>
      </c>
      <c r="G9" s="4"/>
      <c r="H9" s="4"/>
      <c r="I9" s="4"/>
      <c r="K9" s="4"/>
    </row>
    <row r="10" spans="1:12" ht="96" x14ac:dyDescent="0.25">
      <c r="A10" s="140" t="s">
        <v>167</v>
      </c>
      <c r="B10" s="141"/>
      <c r="C10" s="42"/>
      <c r="D10" s="42"/>
      <c r="E10" s="42"/>
      <c r="F10" s="140" t="s">
        <v>227</v>
      </c>
    </row>
    <row r="11" spans="1:12" x14ac:dyDescent="0.25">
      <c r="F11" s="73"/>
    </row>
    <row r="14" spans="1:12" x14ac:dyDescent="0.25">
      <c r="A14" s="42"/>
      <c r="B14" s="126"/>
      <c r="C14" s="126"/>
    </row>
    <row r="15" spans="1:12" x14ac:dyDescent="0.25">
      <c r="A15" s="42"/>
      <c r="B15" s="127"/>
      <c r="C15" s="127"/>
    </row>
    <row r="16" spans="1:12" x14ac:dyDescent="0.25">
      <c r="A16" s="42"/>
      <c r="B16" s="127"/>
      <c r="C16" s="127"/>
    </row>
    <row r="17" spans="1:3" x14ac:dyDescent="0.25">
      <c r="A17" s="42"/>
      <c r="B17" s="127"/>
      <c r="C17" s="127"/>
    </row>
    <row r="18" spans="1:3" x14ac:dyDescent="0.25">
      <c r="A18" s="128"/>
      <c r="B18" s="127"/>
      <c r="C18" s="127"/>
    </row>
  </sheetData>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dimension ref="A2:D67"/>
  <sheetViews>
    <sheetView topLeftCell="A22" workbookViewId="0">
      <selection activeCell="A62" sqref="A62"/>
    </sheetView>
  </sheetViews>
  <sheetFormatPr defaultRowHeight="15" x14ac:dyDescent="0.25"/>
  <cols>
    <col min="1" max="1" width="20.85546875" customWidth="1"/>
    <col min="2" max="2" width="9.140625" customWidth="1"/>
    <col min="3" max="3" width="14.7109375" style="22" customWidth="1"/>
    <col min="4" max="4" width="13.5703125" style="22" customWidth="1"/>
    <col min="5" max="6" width="9.140625" customWidth="1"/>
  </cols>
  <sheetData>
    <row r="2" spans="1:4" ht="18.75" x14ac:dyDescent="0.3">
      <c r="A2" s="20" t="s">
        <v>211</v>
      </c>
    </row>
    <row r="3" spans="1:4" ht="60" x14ac:dyDescent="0.25">
      <c r="A3" s="67" t="s">
        <v>36</v>
      </c>
      <c r="B3" s="67" t="s">
        <v>223</v>
      </c>
      <c r="C3" s="43" t="s">
        <v>224</v>
      </c>
      <c r="D3" s="157" t="s">
        <v>225</v>
      </c>
    </row>
    <row r="4" spans="1:4" x14ac:dyDescent="0.25">
      <c r="A4" s="109" t="s">
        <v>45</v>
      </c>
      <c r="B4" s="109">
        <v>97</v>
      </c>
      <c r="C4" s="109">
        <v>19.8</v>
      </c>
      <c r="D4" s="7">
        <v>1.7</v>
      </c>
    </row>
    <row r="5" spans="1:4" x14ac:dyDescent="0.25">
      <c r="A5" s="109" t="s">
        <v>212</v>
      </c>
      <c r="B5" s="109">
        <v>12</v>
      </c>
      <c r="C5" s="109">
        <v>16.3</v>
      </c>
      <c r="D5" s="7">
        <v>1.4</v>
      </c>
    </row>
    <row r="6" spans="1:4" x14ac:dyDescent="0.25">
      <c r="A6" s="109" t="s">
        <v>67</v>
      </c>
      <c r="B6" s="109">
        <v>38</v>
      </c>
      <c r="C6" s="109">
        <v>5.3</v>
      </c>
      <c r="D6" s="7">
        <v>0.5</v>
      </c>
    </row>
    <row r="7" spans="1:4" x14ac:dyDescent="0.25">
      <c r="A7" s="109" t="s">
        <v>64</v>
      </c>
      <c r="B7" s="109">
        <v>47</v>
      </c>
      <c r="C7" s="109">
        <v>15.6</v>
      </c>
      <c r="D7" s="7">
        <v>1.3</v>
      </c>
    </row>
    <row r="8" spans="1:4" x14ac:dyDescent="0.25">
      <c r="A8" s="109" t="s">
        <v>38</v>
      </c>
      <c r="B8" s="109">
        <v>327</v>
      </c>
      <c r="C8" s="109">
        <v>8.3000000000000007</v>
      </c>
      <c r="D8" s="7">
        <v>0.7</v>
      </c>
    </row>
    <row r="9" spans="1:4" x14ac:dyDescent="0.25">
      <c r="A9" s="109" t="s">
        <v>66</v>
      </c>
      <c r="B9" s="109">
        <v>53</v>
      </c>
      <c r="C9" s="109">
        <v>9.3000000000000007</v>
      </c>
      <c r="D9" s="7">
        <v>0.8</v>
      </c>
    </row>
    <row r="10" spans="1:4" x14ac:dyDescent="0.25">
      <c r="A10" s="109" t="s">
        <v>213</v>
      </c>
      <c r="B10" s="109">
        <v>15</v>
      </c>
      <c r="C10" s="109">
        <v>4.2</v>
      </c>
      <c r="D10" s="7">
        <v>0.4</v>
      </c>
    </row>
    <row r="11" spans="1:4" x14ac:dyDescent="0.25">
      <c r="A11" s="111" t="s">
        <v>77</v>
      </c>
      <c r="B11" s="107" t="s">
        <v>104</v>
      </c>
      <c r="C11" s="107" t="s">
        <v>104</v>
      </c>
      <c r="D11" s="107" t="s">
        <v>104</v>
      </c>
    </row>
    <row r="12" spans="1:4" ht="15" customHeight="1" x14ac:dyDescent="0.25">
      <c r="A12" s="111" t="s">
        <v>214</v>
      </c>
      <c r="B12" s="109">
        <v>11</v>
      </c>
      <c r="C12" s="109">
        <v>15.7</v>
      </c>
      <c r="D12" s="7">
        <v>1.3</v>
      </c>
    </row>
    <row r="13" spans="1:4" x14ac:dyDescent="0.25">
      <c r="A13" s="109" t="s">
        <v>43</v>
      </c>
      <c r="B13" s="109">
        <v>163</v>
      </c>
      <c r="C13" s="109">
        <v>7.7</v>
      </c>
      <c r="D13" s="7">
        <v>0.7</v>
      </c>
    </row>
    <row r="14" spans="1:4" x14ac:dyDescent="0.25">
      <c r="A14" s="109" t="s">
        <v>40</v>
      </c>
      <c r="B14" s="109">
        <v>155</v>
      </c>
      <c r="C14" s="109">
        <v>14.7</v>
      </c>
      <c r="D14" s="7">
        <v>1.3</v>
      </c>
    </row>
    <row r="15" spans="1:4" x14ac:dyDescent="0.25">
      <c r="A15" s="111" t="s">
        <v>103</v>
      </c>
      <c r="B15" s="107" t="s">
        <v>104</v>
      </c>
      <c r="C15" s="107" t="s">
        <v>104</v>
      </c>
      <c r="D15" s="107" t="s">
        <v>104</v>
      </c>
    </row>
    <row r="16" spans="1:4" x14ac:dyDescent="0.25">
      <c r="A16" s="111" t="s">
        <v>215</v>
      </c>
      <c r="B16" s="109">
        <v>13</v>
      </c>
      <c r="C16" s="109">
        <v>7.4</v>
      </c>
      <c r="D16" s="109">
        <v>0.6</v>
      </c>
    </row>
    <row r="17" spans="1:4" x14ac:dyDescent="0.25">
      <c r="A17" s="109" t="s">
        <v>49</v>
      </c>
      <c r="B17" s="109">
        <v>150</v>
      </c>
      <c r="C17" s="109">
        <v>11.8</v>
      </c>
      <c r="D17" s="10">
        <v>1</v>
      </c>
    </row>
    <row r="18" spans="1:4" x14ac:dyDescent="0.25">
      <c r="A18" s="109" t="s">
        <v>50</v>
      </c>
      <c r="B18" s="109">
        <v>101</v>
      </c>
      <c r="C18" s="109">
        <v>15.1</v>
      </c>
      <c r="D18" s="7">
        <v>1.3</v>
      </c>
    </row>
    <row r="19" spans="1:4" x14ac:dyDescent="0.25">
      <c r="A19" s="109" t="s">
        <v>68</v>
      </c>
      <c r="B19" s="109">
        <v>38</v>
      </c>
      <c r="C19" s="109">
        <v>12.1</v>
      </c>
      <c r="D19" s="10">
        <v>1</v>
      </c>
    </row>
    <row r="20" spans="1:4" x14ac:dyDescent="0.25">
      <c r="A20" s="109" t="s">
        <v>63</v>
      </c>
      <c r="B20" s="109">
        <v>62</v>
      </c>
      <c r="C20" s="109">
        <v>21.3</v>
      </c>
      <c r="D20" s="7">
        <v>1.8</v>
      </c>
    </row>
    <row r="21" spans="1:4" x14ac:dyDescent="0.25">
      <c r="A21" s="109" t="s">
        <v>54</v>
      </c>
      <c r="B21" s="109">
        <v>85</v>
      </c>
      <c r="C21" s="109">
        <v>19.100000000000001</v>
      </c>
      <c r="D21" s="7">
        <v>1.6</v>
      </c>
    </row>
    <row r="22" spans="1:4" x14ac:dyDescent="0.25">
      <c r="A22" s="109" t="s">
        <v>51</v>
      </c>
      <c r="B22" s="109">
        <v>97</v>
      </c>
      <c r="C22" s="109">
        <v>20.8</v>
      </c>
      <c r="D22" s="7">
        <v>1.8</v>
      </c>
    </row>
    <row r="23" spans="1:4" x14ac:dyDescent="0.25">
      <c r="A23" s="111" t="s">
        <v>105</v>
      </c>
      <c r="B23" s="109">
        <v>22</v>
      </c>
      <c r="C23" s="109">
        <v>16.399999999999999</v>
      </c>
      <c r="D23" s="7">
        <v>1.4</v>
      </c>
    </row>
    <row r="24" spans="1:4" x14ac:dyDescent="0.25">
      <c r="A24" s="109" t="s">
        <v>57</v>
      </c>
      <c r="B24" s="109">
        <v>65</v>
      </c>
      <c r="C24" s="109">
        <v>10.8</v>
      </c>
      <c r="D24" s="7">
        <v>0.9</v>
      </c>
    </row>
    <row r="25" spans="1:4" x14ac:dyDescent="0.25">
      <c r="A25" s="109" t="s">
        <v>65</v>
      </c>
      <c r="B25" s="109">
        <v>49</v>
      </c>
      <c r="C25" s="109">
        <v>7.1</v>
      </c>
      <c r="D25" s="7">
        <v>0.6</v>
      </c>
    </row>
    <row r="26" spans="1:4" x14ac:dyDescent="0.25">
      <c r="A26" s="109" t="s">
        <v>46</v>
      </c>
      <c r="B26" s="109">
        <v>142</v>
      </c>
      <c r="C26" s="109">
        <v>14.2</v>
      </c>
      <c r="D26" s="7">
        <v>1.2</v>
      </c>
    </row>
    <row r="27" spans="1:4" x14ac:dyDescent="0.25">
      <c r="A27" s="109" t="s">
        <v>62</v>
      </c>
      <c r="B27" s="109">
        <v>43</v>
      </c>
      <c r="C27" s="109">
        <v>7.7</v>
      </c>
      <c r="D27" s="7">
        <v>0.7</v>
      </c>
    </row>
    <row r="28" spans="1:4" x14ac:dyDescent="0.25">
      <c r="A28" s="109" t="s">
        <v>55</v>
      </c>
      <c r="B28" s="109">
        <v>90</v>
      </c>
      <c r="C28" s="109">
        <v>30.2</v>
      </c>
      <c r="D28" s="7">
        <v>2.6</v>
      </c>
    </row>
    <row r="29" spans="1:4" x14ac:dyDescent="0.25">
      <c r="A29" s="109" t="s">
        <v>48</v>
      </c>
      <c r="B29" s="109">
        <v>114</v>
      </c>
      <c r="C29" s="109">
        <v>18.600000000000001</v>
      </c>
      <c r="D29" s="7">
        <v>1.6</v>
      </c>
    </row>
    <row r="30" spans="1:4" x14ac:dyDescent="0.25">
      <c r="A30" s="109" t="s">
        <v>216</v>
      </c>
      <c r="B30" s="109">
        <v>13</v>
      </c>
      <c r="C30" s="109">
        <v>12.3</v>
      </c>
      <c r="D30" s="7">
        <v>1.1000000000000001</v>
      </c>
    </row>
    <row r="31" spans="1:4" x14ac:dyDescent="0.25">
      <c r="A31" s="111" t="s">
        <v>75</v>
      </c>
      <c r="B31" s="109">
        <v>21</v>
      </c>
      <c r="C31" s="109">
        <v>10.9</v>
      </c>
      <c r="D31" s="7">
        <v>0.9</v>
      </c>
    </row>
    <row r="32" spans="1:4" x14ac:dyDescent="0.25">
      <c r="A32" s="111" t="s">
        <v>76</v>
      </c>
      <c r="B32" s="109">
        <v>37</v>
      </c>
      <c r="C32" s="109">
        <v>12.2</v>
      </c>
      <c r="D32" s="10">
        <v>1</v>
      </c>
    </row>
    <row r="33" spans="1:4" x14ac:dyDescent="0.25">
      <c r="A33" s="111" t="s">
        <v>79</v>
      </c>
      <c r="B33" s="82" t="s">
        <v>104</v>
      </c>
      <c r="C33" s="82" t="s">
        <v>104</v>
      </c>
      <c r="D33" s="82" t="s">
        <v>104</v>
      </c>
    </row>
    <row r="34" spans="1:4" x14ac:dyDescent="0.25">
      <c r="A34" s="109" t="s">
        <v>59</v>
      </c>
      <c r="B34" s="109">
        <v>61</v>
      </c>
      <c r="C34" s="109">
        <v>6.9</v>
      </c>
      <c r="D34" s="7">
        <v>0.6</v>
      </c>
    </row>
    <row r="35" spans="1:4" x14ac:dyDescent="0.25">
      <c r="A35" s="109" t="s">
        <v>217</v>
      </c>
      <c r="B35" s="109">
        <v>17</v>
      </c>
      <c r="C35" s="109">
        <v>8.1</v>
      </c>
      <c r="D35" s="7">
        <v>0.7</v>
      </c>
    </row>
    <row r="36" spans="1:4" x14ac:dyDescent="0.25">
      <c r="A36" s="109" t="s">
        <v>42</v>
      </c>
      <c r="B36" s="109">
        <v>201</v>
      </c>
      <c r="C36" s="109">
        <v>10.3</v>
      </c>
      <c r="D36" s="7">
        <v>0.9</v>
      </c>
    </row>
    <row r="37" spans="1:4" x14ac:dyDescent="0.25">
      <c r="A37" s="109" t="s">
        <v>47</v>
      </c>
      <c r="B37" s="109">
        <v>158</v>
      </c>
      <c r="C37" s="109">
        <v>15.2</v>
      </c>
      <c r="D37" s="7">
        <v>1.3</v>
      </c>
    </row>
    <row r="38" spans="1:4" x14ac:dyDescent="0.25">
      <c r="A38" s="111" t="s">
        <v>106</v>
      </c>
      <c r="B38" s="107" t="s">
        <v>104</v>
      </c>
      <c r="C38" s="107" t="s">
        <v>104</v>
      </c>
      <c r="D38" s="107" t="s">
        <v>104</v>
      </c>
    </row>
    <row r="39" spans="1:4" x14ac:dyDescent="0.25">
      <c r="A39" s="109" t="s">
        <v>41</v>
      </c>
      <c r="B39" s="109">
        <v>171</v>
      </c>
      <c r="C39" s="109">
        <v>14.6</v>
      </c>
      <c r="D39" s="7">
        <v>1.3</v>
      </c>
    </row>
    <row r="40" spans="1:4" x14ac:dyDescent="0.25">
      <c r="A40" s="109" t="s">
        <v>52</v>
      </c>
      <c r="B40" s="109">
        <v>100</v>
      </c>
      <c r="C40" s="109">
        <v>25.4</v>
      </c>
      <c r="D40" s="7">
        <v>2.2000000000000002</v>
      </c>
    </row>
    <row r="41" spans="1:4" x14ac:dyDescent="0.25">
      <c r="A41" s="109" t="s">
        <v>72</v>
      </c>
      <c r="B41" s="109">
        <v>51</v>
      </c>
      <c r="C41" s="109">
        <v>12.2</v>
      </c>
      <c r="D41" s="10">
        <v>1</v>
      </c>
    </row>
    <row r="42" spans="1:4" x14ac:dyDescent="0.25">
      <c r="A42" s="109" t="s">
        <v>39</v>
      </c>
      <c r="B42" s="109">
        <v>175</v>
      </c>
      <c r="C42" s="109">
        <v>13.7</v>
      </c>
      <c r="D42" s="7">
        <v>1.2</v>
      </c>
    </row>
    <row r="43" spans="1:4" x14ac:dyDescent="0.25">
      <c r="A43" s="111" t="s">
        <v>78</v>
      </c>
      <c r="B43" s="107" t="s">
        <v>104</v>
      </c>
      <c r="C43" s="107" t="s">
        <v>104</v>
      </c>
      <c r="D43" s="107" t="s">
        <v>104</v>
      </c>
    </row>
    <row r="44" spans="1:4" x14ac:dyDescent="0.25">
      <c r="A44" s="109" t="s">
        <v>60</v>
      </c>
      <c r="B44" s="109">
        <v>84</v>
      </c>
      <c r="C44" s="109">
        <v>16.5</v>
      </c>
      <c r="D44" s="7">
        <v>1.4</v>
      </c>
    </row>
    <row r="45" spans="1:4" x14ac:dyDescent="0.25">
      <c r="A45" s="111" t="s">
        <v>218</v>
      </c>
      <c r="B45" s="107">
        <v>10</v>
      </c>
      <c r="C45" s="107">
        <v>11.4</v>
      </c>
      <c r="D45" s="129">
        <v>1</v>
      </c>
    </row>
    <row r="46" spans="1:4" x14ac:dyDescent="0.25">
      <c r="A46" s="109" t="s">
        <v>44</v>
      </c>
      <c r="B46" s="109">
        <v>145</v>
      </c>
      <c r="C46" s="109">
        <v>21.4</v>
      </c>
      <c r="D46" s="7">
        <v>1.8</v>
      </c>
    </row>
    <row r="47" spans="1:4" x14ac:dyDescent="0.25">
      <c r="A47" s="109" t="s">
        <v>37</v>
      </c>
      <c r="B47" s="109">
        <v>265</v>
      </c>
      <c r="C47" s="109">
        <v>9.3000000000000007</v>
      </c>
      <c r="D47" s="7">
        <v>0.8</v>
      </c>
    </row>
    <row r="48" spans="1:4" x14ac:dyDescent="0.25">
      <c r="A48" s="111" t="s">
        <v>74</v>
      </c>
      <c r="B48" s="109">
        <v>26</v>
      </c>
      <c r="C48" s="109">
        <v>8.1999999999999993</v>
      </c>
      <c r="D48" s="7">
        <v>0.7</v>
      </c>
    </row>
    <row r="49" spans="1:4" x14ac:dyDescent="0.25">
      <c r="A49" s="109" t="s">
        <v>107</v>
      </c>
      <c r="B49" s="107" t="s">
        <v>104</v>
      </c>
      <c r="C49" s="107" t="s">
        <v>104</v>
      </c>
      <c r="D49" s="107" t="s">
        <v>104</v>
      </c>
    </row>
    <row r="50" spans="1:4" x14ac:dyDescent="0.25">
      <c r="A50" s="109" t="s">
        <v>53</v>
      </c>
      <c r="B50" s="109">
        <v>69</v>
      </c>
      <c r="C50" s="109">
        <v>8.1</v>
      </c>
      <c r="D50" s="7">
        <v>0.7</v>
      </c>
    </row>
    <row r="51" spans="1:4" x14ac:dyDescent="0.25">
      <c r="A51" s="109" t="s">
        <v>56</v>
      </c>
      <c r="B51" s="109">
        <v>75</v>
      </c>
      <c r="C51" s="21">
        <v>10</v>
      </c>
      <c r="D51" s="7">
        <v>0.9</v>
      </c>
    </row>
    <row r="52" spans="1:4" x14ac:dyDescent="0.25">
      <c r="A52" s="109" t="s">
        <v>58</v>
      </c>
      <c r="B52" s="109">
        <v>36</v>
      </c>
      <c r="C52" s="21">
        <v>20</v>
      </c>
      <c r="D52" s="7">
        <v>1.7</v>
      </c>
    </row>
    <row r="53" spans="1:4" x14ac:dyDescent="0.25">
      <c r="A53" s="109" t="s">
        <v>61</v>
      </c>
      <c r="B53" s="109">
        <v>53</v>
      </c>
      <c r="C53" s="109">
        <v>9.1</v>
      </c>
      <c r="D53" s="7">
        <v>0.8</v>
      </c>
    </row>
    <row r="54" spans="1:4" x14ac:dyDescent="0.25">
      <c r="A54" s="109" t="s">
        <v>219</v>
      </c>
      <c r="B54" s="107">
        <v>10</v>
      </c>
      <c r="C54" s="107">
        <v>17.3</v>
      </c>
      <c r="D54" s="107">
        <v>1.5</v>
      </c>
    </row>
    <row r="55" spans="1:4" x14ac:dyDescent="0.25">
      <c r="A55" s="108" t="s">
        <v>111</v>
      </c>
      <c r="B55" s="112">
        <v>3810</v>
      </c>
      <c r="C55" s="156">
        <v>11.7</v>
      </c>
      <c r="D55" s="158">
        <v>1</v>
      </c>
    </row>
    <row r="56" spans="1:4" x14ac:dyDescent="0.25">
      <c r="A56" s="2" t="s">
        <v>114</v>
      </c>
    </row>
    <row r="57" spans="1:4" x14ac:dyDescent="0.25">
      <c r="A57" s="30" t="s">
        <v>220</v>
      </c>
    </row>
    <row r="58" spans="1:4" x14ac:dyDescent="0.25">
      <c r="A58" s="30" t="s">
        <v>221</v>
      </c>
    </row>
    <row r="59" spans="1:4" x14ac:dyDescent="0.25">
      <c r="A59" s="2" t="s">
        <v>112</v>
      </c>
    </row>
    <row r="60" spans="1:4" x14ac:dyDescent="0.25">
      <c r="A60" s="144" t="s">
        <v>222</v>
      </c>
    </row>
    <row r="61" spans="1:4" x14ac:dyDescent="0.25">
      <c r="A61" s="30" t="s">
        <v>113</v>
      </c>
    </row>
    <row r="62" spans="1:4" x14ac:dyDescent="0.25">
      <c r="A62" s="113" t="s">
        <v>247</v>
      </c>
    </row>
    <row r="63" spans="1:4" x14ac:dyDescent="0.25">
      <c r="A63" s="30" t="s">
        <v>246</v>
      </c>
    </row>
    <row r="65" spans="1:1" x14ac:dyDescent="0.25">
      <c r="A65" s="170"/>
    </row>
    <row r="66" spans="1:1" x14ac:dyDescent="0.25">
      <c r="A66" s="170"/>
    </row>
    <row r="67" spans="1:1" x14ac:dyDescent="0.25">
      <c r="A67" s="171"/>
    </row>
  </sheetData>
  <pageMargins left="0.7" right="0.7" top="0.75" bottom="0.75" header="0.3" footer="0.3"/>
  <pageSetup paperSize="5"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7"/>
  <dimension ref="A1:T87"/>
  <sheetViews>
    <sheetView zoomScale="125" zoomScaleNormal="125" workbookViewId="0">
      <selection activeCell="A85" sqref="A85"/>
    </sheetView>
  </sheetViews>
  <sheetFormatPr defaultRowHeight="15" x14ac:dyDescent="0.25"/>
  <cols>
    <col min="1" max="1" width="24.5703125" customWidth="1"/>
    <col min="2" max="3" width="14" customWidth="1"/>
    <col min="4" max="4" width="13.7109375" customWidth="1"/>
    <col min="5" max="5" width="14" customWidth="1"/>
    <col min="6" max="6" width="12.42578125" customWidth="1"/>
    <col min="7" max="7" width="13.5703125" customWidth="1"/>
    <col min="8" max="8" width="13.7109375" customWidth="1"/>
    <col min="9" max="9" width="13" customWidth="1"/>
    <col min="10" max="10" width="13.85546875" customWidth="1"/>
    <col min="11" max="11" width="13.5703125" customWidth="1"/>
    <col min="12" max="12" width="14.5703125" customWidth="1"/>
    <col min="13" max="13" width="14" customWidth="1"/>
    <col min="14" max="14" width="12.85546875" customWidth="1"/>
    <col min="15" max="15" width="13" customWidth="1"/>
    <col min="16" max="16" width="12.7109375" customWidth="1"/>
    <col min="17" max="17" width="14" customWidth="1"/>
    <col min="18" max="18" width="13.5703125" customWidth="1"/>
    <col min="19" max="19" width="12.5703125" customWidth="1"/>
    <col min="20" max="20" width="13.5703125" customWidth="1"/>
  </cols>
  <sheetData>
    <row r="1" spans="1:18" ht="18.75" x14ac:dyDescent="0.3">
      <c r="A1" s="31" t="s">
        <v>200</v>
      </c>
      <c r="B1" s="31"/>
    </row>
    <row r="2" spans="1:18" x14ac:dyDescent="0.25">
      <c r="Q2" s="1"/>
      <c r="R2" s="1"/>
    </row>
    <row r="3" spans="1:18" ht="57.75" x14ac:dyDescent="0.25">
      <c r="A3" s="149" t="s">
        <v>0</v>
      </c>
      <c r="B3" s="150" t="s">
        <v>115</v>
      </c>
      <c r="C3" s="150" t="s">
        <v>116</v>
      </c>
      <c r="D3" s="151" t="s">
        <v>117</v>
      </c>
      <c r="E3" s="48"/>
      <c r="G3" s="51"/>
      <c r="H3" s="86"/>
      <c r="I3" s="87"/>
      <c r="J3" s="86"/>
      <c r="K3" s="88"/>
      <c r="L3" s="86"/>
      <c r="N3" s="86"/>
      <c r="O3" s="89"/>
      <c r="Q3" s="117"/>
      <c r="R3" s="117"/>
    </row>
    <row r="4" spans="1:18" x14ac:dyDescent="0.25">
      <c r="A4" s="44">
        <v>2009</v>
      </c>
      <c r="B4" s="36">
        <v>3391</v>
      </c>
      <c r="C4" s="39">
        <v>306771529</v>
      </c>
      <c r="D4" s="53">
        <v>11.053828922957189</v>
      </c>
      <c r="E4" s="49"/>
      <c r="F4" s="143"/>
      <c r="G4" s="64"/>
      <c r="H4" s="167"/>
      <c r="I4" s="90"/>
      <c r="J4" s="91"/>
      <c r="K4" s="92"/>
      <c r="L4" s="92"/>
      <c r="N4" s="22"/>
      <c r="O4" s="89"/>
      <c r="Q4" s="52"/>
      <c r="R4" s="118"/>
    </row>
    <row r="5" spans="1:18" x14ac:dyDescent="0.25">
      <c r="A5" s="44">
        <v>2010</v>
      </c>
      <c r="B5" s="36">
        <v>3445</v>
      </c>
      <c r="C5" s="39">
        <v>309321666</v>
      </c>
      <c r="D5" s="53">
        <v>11.137114414388945</v>
      </c>
      <c r="E5" s="49"/>
      <c r="F5" s="143"/>
      <c r="G5" s="64"/>
      <c r="H5" s="167"/>
      <c r="I5" s="90"/>
      <c r="J5" s="91"/>
      <c r="K5" s="92"/>
      <c r="L5" s="92"/>
      <c r="N5" s="22"/>
      <c r="O5" s="93"/>
      <c r="Q5" s="52"/>
      <c r="R5" s="118"/>
    </row>
    <row r="6" spans="1:18" x14ac:dyDescent="0.25">
      <c r="A6" s="44">
        <v>2011</v>
      </c>
      <c r="B6" s="36">
        <v>3414</v>
      </c>
      <c r="C6" s="39">
        <v>311556874</v>
      </c>
      <c r="D6" s="53">
        <v>10.957057261013173</v>
      </c>
      <c r="E6" s="49"/>
      <c r="F6" s="143"/>
      <c r="G6" s="72"/>
      <c r="H6" s="167"/>
      <c r="I6" s="90"/>
      <c r="J6" s="94"/>
      <c r="K6" s="92"/>
      <c r="L6" s="92"/>
      <c r="N6" s="22"/>
      <c r="Q6" s="52"/>
      <c r="R6" s="118"/>
    </row>
    <row r="7" spans="1:18" x14ac:dyDescent="0.25">
      <c r="A7" s="44">
        <v>2012</v>
      </c>
      <c r="B7" s="36">
        <v>3146</v>
      </c>
      <c r="C7" s="39">
        <v>313830990</v>
      </c>
      <c r="D7" s="53">
        <v>10.023123339171489</v>
      </c>
      <c r="E7" s="49"/>
      <c r="F7" s="143"/>
      <c r="G7" s="51"/>
      <c r="H7" s="167"/>
      <c r="I7" s="90"/>
      <c r="J7" s="94"/>
      <c r="K7" s="92"/>
      <c r="L7" s="92"/>
      <c r="N7" s="22"/>
      <c r="Q7" s="52"/>
      <c r="R7" s="118"/>
    </row>
    <row r="8" spans="1:18" x14ac:dyDescent="0.25">
      <c r="A8" s="44">
        <v>2013</v>
      </c>
      <c r="B8" s="36">
        <v>3468</v>
      </c>
      <c r="C8" s="36">
        <v>315993715</v>
      </c>
      <c r="D8" s="53">
        <v>10.972679051127898</v>
      </c>
      <c r="E8" s="49"/>
      <c r="F8" s="143"/>
      <c r="G8" s="51"/>
      <c r="H8" s="167"/>
      <c r="I8" s="90"/>
      <c r="J8" s="95"/>
      <c r="K8" s="92"/>
      <c r="L8" s="92"/>
      <c r="N8" s="22"/>
      <c r="Q8" s="121"/>
      <c r="R8" s="118"/>
    </row>
    <row r="9" spans="1:18" x14ac:dyDescent="0.25">
      <c r="A9" s="44">
        <v>2014</v>
      </c>
      <c r="B9" s="36">
        <v>3428</v>
      </c>
      <c r="C9" s="36">
        <v>318301008</v>
      </c>
      <c r="D9" s="53">
        <v>10.766790836220997</v>
      </c>
      <c r="E9" s="49"/>
      <c r="F9" s="143"/>
      <c r="G9" s="51"/>
      <c r="H9" s="167"/>
      <c r="I9" s="96"/>
      <c r="J9" s="95"/>
      <c r="K9" s="92"/>
      <c r="L9" s="92"/>
      <c r="N9" s="22"/>
      <c r="Q9" s="121"/>
      <c r="R9" s="118"/>
    </row>
    <row r="10" spans="1:18" x14ac:dyDescent="0.25">
      <c r="A10" s="44">
        <v>2015</v>
      </c>
      <c r="B10" s="36">
        <v>3362</v>
      </c>
      <c r="C10" s="36">
        <v>320635163</v>
      </c>
      <c r="D10" s="53">
        <v>10.481922996258126</v>
      </c>
      <c r="E10" s="49"/>
      <c r="F10" s="143"/>
      <c r="G10" s="51"/>
      <c r="H10" s="167"/>
      <c r="I10" s="96"/>
      <c r="J10" s="95"/>
      <c r="K10" s="92"/>
      <c r="L10" s="92"/>
      <c r="N10" s="22"/>
      <c r="Q10" s="121"/>
      <c r="R10" s="118"/>
    </row>
    <row r="11" spans="1:18" x14ac:dyDescent="0.25">
      <c r="A11" s="44">
        <v>2016</v>
      </c>
      <c r="B11" s="36">
        <v>3515</v>
      </c>
      <c r="C11" s="36">
        <v>322941311</v>
      </c>
      <c r="D11" s="53">
        <v>10.879949853305156</v>
      </c>
      <c r="E11" s="49"/>
      <c r="F11" s="143"/>
      <c r="G11" s="51"/>
      <c r="H11" s="167"/>
      <c r="I11" s="96"/>
      <c r="J11" s="95"/>
      <c r="K11" s="92"/>
      <c r="L11" s="92"/>
      <c r="N11" s="22"/>
      <c r="Q11" s="121"/>
      <c r="R11" s="118"/>
    </row>
    <row r="12" spans="1:18" x14ac:dyDescent="0.25">
      <c r="A12" s="44">
        <v>2017</v>
      </c>
      <c r="B12" s="36">
        <v>3645</v>
      </c>
      <c r="C12" s="36">
        <v>324985539</v>
      </c>
      <c r="D12" s="53">
        <v>11.210309932284469</v>
      </c>
      <c r="E12" s="49"/>
      <c r="F12" s="143"/>
      <c r="G12" s="51"/>
      <c r="H12" s="167"/>
      <c r="I12" s="96"/>
      <c r="J12" s="95"/>
      <c r="K12" s="92"/>
      <c r="L12" s="92"/>
      <c r="N12" s="22"/>
      <c r="Q12" s="121"/>
      <c r="R12" s="118"/>
    </row>
    <row r="13" spans="1:18" x14ac:dyDescent="0.25">
      <c r="A13" s="44">
        <v>2018</v>
      </c>
      <c r="B13" s="36">
        <v>3810</v>
      </c>
      <c r="C13" s="36">
        <v>326687501</v>
      </c>
      <c r="D13" s="53">
        <f t="shared" ref="D13" si="0">B13/C13*1000000</f>
        <v>11.662521487162742</v>
      </c>
      <c r="E13" s="49"/>
      <c r="F13" s="143"/>
      <c r="G13" s="51"/>
      <c r="H13" s="167"/>
      <c r="I13" s="96"/>
      <c r="J13" s="97"/>
      <c r="K13" s="92"/>
      <c r="L13" s="92"/>
      <c r="N13" s="22"/>
      <c r="Q13" s="121"/>
      <c r="R13" s="118"/>
    </row>
    <row r="14" spans="1:18" x14ac:dyDescent="0.25">
      <c r="A14" s="45" t="s">
        <v>152</v>
      </c>
      <c r="B14" s="46"/>
      <c r="C14" s="47"/>
      <c r="D14" s="152">
        <v>3.5000000000000003E-2</v>
      </c>
      <c r="E14" s="50"/>
      <c r="G14" s="51"/>
      <c r="I14" s="98"/>
      <c r="J14" s="98"/>
      <c r="K14" s="92"/>
      <c r="L14" s="99"/>
      <c r="Q14" s="119"/>
      <c r="R14" s="120"/>
    </row>
    <row r="15" spans="1:18" x14ac:dyDescent="0.25">
      <c r="A15" s="65" t="s">
        <v>134</v>
      </c>
      <c r="B15" s="65"/>
      <c r="C15" s="73"/>
      <c r="D15" s="73"/>
      <c r="E15" s="145"/>
      <c r="F15" s="68"/>
      <c r="G15" s="146"/>
      <c r="H15" s="147"/>
      <c r="I15" s="147"/>
      <c r="J15" s="148"/>
      <c r="K15" s="68"/>
      <c r="L15" s="68"/>
      <c r="M15" s="68"/>
      <c r="N15" s="68"/>
      <c r="O15" s="68"/>
      <c r="P15" s="42"/>
    </row>
    <row r="16" spans="1:18" x14ac:dyDescent="0.25">
      <c r="A16" s="65" t="s">
        <v>201</v>
      </c>
      <c r="B16" s="65"/>
      <c r="C16" s="73"/>
      <c r="D16" s="73"/>
      <c r="E16" s="145"/>
      <c r="F16" s="68"/>
      <c r="G16" s="68"/>
      <c r="H16" s="68"/>
      <c r="I16" s="68"/>
      <c r="J16" s="68"/>
      <c r="K16" s="68"/>
      <c r="L16" s="68"/>
      <c r="M16" s="68"/>
      <c r="N16" s="68"/>
      <c r="O16" s="68"/>
      <c r="P16" s="42"/>
    </row>
    <row r="17" spans="1:20" x14ac:dyDescent="0.25">
      <c r="A17" s="65" t="s">
        <v>202</v>
      </c>
      <c r="B17" s="65"/>
      <c r="C17" s="68"/>
      <c r="D17" s="68"/>
      <c r="E17" s="68"/>
      <c r="F17" s="68"/>
      <c r="G17" s="68"/>
      <c r="H17" s="68"/>
      <c r="I17" s="68"/>
      <c r="J17" s="68"/>
      <c r="K17" s="68"/>
      <c r="L17" s="68"/>
      <c r="M17" s="68"/>
      <c r="N17" s="68"/>
      <c r="O17" s="68"/>
      <c r="P17" s="42"/>
    </row>
    <row r="18" spans="1:20" x14ac:dyDescent="0.25">
      <c r="A18" s="65" t="s">
        <v>203</v>
      </c>
      <c r="B18" s="65"/>
      <c r="C18" s="68"/>
      <c r="D18" s="68"/>
      <c r="E18" s="68"/>
      <c r="F18" s="68"/>
      <c r="G18" s="68"/>
      <c r="H18" s="68"/>
      <c r="I18" s="68"/>
      <c r="J18" s="68"/>
      <c r="K18" s="68"/>
      <c r="L18" s="68"/>
      <c r="M18" s="68"/>
      <c r="N18" s="68"/>
      <c r="O18" s="68"/>
      <c r="P18" s="42"/>
    </row>
    <row r="19" spans="1:20" x14ac:dyDescent="0.25">
      <c r="A19" s="65" t="s">
        <v>135</v>
      </c>
      <c r="B19" s="65"/>
      <c r="C19" s="68"/>
      <c r="D19" s="68"/>
      <c r="E19" s="68"/>
      <c r="F19" s="68"/>
      <c r="G19" s="68"/>
      <c r="H19" s="68"/>
      <c r="I19" s="68"/>
      <c r="J19" s="68"/>
      <c r="K19" s="68"/>
      <c r="L19" s="68"/>
      <c r="M19" s="68"/>
      <c r="N19" s="68"/>
      <c r="O19" s="68"/>
      <c r="P19" s="42"/>
    </row>
    <row r="20" spans="1:20" x14ac:dyDescent="0.25">
      <c r="A20" s="65"/>
      <c r="B20" s="65"/>
      <c r="C20" s="68"/>
      <c r="D20" s="68"/>
      <c r="E20" s="68"/>
      <c r="F20" s="68"/>
      <c r="G20" s="68"/>
      <c r="H20" s="68"/>
      <c r="I20" s="68"/>
      <c r="J20" s="68"/>
      <c r="K20" s="68"/>
      <c r="L20" s="68"/>
      <c r="M20" s="68"/>
      <c r="N20" s="68"/>
      <c r="O20" s="68"/>
      <c r="P20" s="42"/>
    </row>
    <row r="21" spans="1:20" ht="18.75" x14ac:dyDescent="0.3">
      <c r="A21" s="31" t="s">
        <v>195</v>
      </c>
      <c r="B21" s="66"/>
      <c r="C21" s="42"/>
      <c r="D21" s="42"/>
      <c r="E21" s="42"/>
      <c r="F21" s="42"/>
      <c r="G21" s="42"/>
      <c r="H21" s="42"/>
      <c r="I21" s="42"/>
      <c r="J21" s="42"/>
      <c r="K21" s="42"/>
      <c r="L21" s="42"/>
      <c r="M21" s="42"/>
      <c r="N21" s="42"/>
      <c r="O21" s="42"/>
      <c r="P21" s="42"/>
    </row>
    <row r="22" spans="1:20" ht="18.75" x14ac:dyDescent="0.3">
      <c r="A22" s="31"/>
      <c r="B22" s="66"/>
      <c r="C22" s="42"/>
      <c r="D22" s="42"/>
      <c r="E22" s="42"/>
      <c r="F22" s="42"/>
      <c r="G22" s="42"/>
      <c r="H22" s="42"/>
      <c r="I22" s="42"/>
      <c r="J22" s="42"/>
      <c r="K22" s="42"/>
      <c r="L22" s="42"/>
      <c r="M22" s="42"/>
      <c r="N22" s="42"/>
      <c r="O22" s="42"/>
      <c r="P22" s="42"/>
    </row>
    <row r="23" spans="1:20" ht="86.25" x14ac:dyDescent="0.25">
      <c r="A23" s="24" t="s">
        <v>92</v>
      </c>
      <c r="B23" s="25" t="s">
        <v>145</v>
      </c>
      <c r="C23" s="25" t="s">
        <v>93</v>
      </c>
      <c r="D23" s="26" t="s">
        <v>94</v>
      </c>
      <c r="E23" s="26" t="s">
        <v>95</v>
      </c>
      <c r="F23" s="26" t="s">
        <v>96</v>
      </c>
      <c r="G23" s="26" t="s">
        <v>97</v>
      </c>
      <c r="H23" s="26" t="s">
        <v>98</v>
      </c>
      <c r="I23" s="25" t="s">
        <v>99</v>
      </c>
      <c r="J23" s="25" t="s">
        <v>100</v>
      </c>
      <c r="K23" s="27" t="s">
        <v>101</v>
      </c>
      <c r="L23" s="25" t="s">
        <v>102</v>
      </c>
      <c r="M23" s="25" t="s">
        <v>146</v>
      </c>
      <c r="N23" s="54" t="s">
        <v>153</v>
      </c>
      <c r="O23" s="54" t="s">
        <v>154</v>
      </c>
      <c r="P23" s="101" t="s">
        <v>156</v>
      </c>
      <c r="Q23" s="104" t="s">
        <v>160</v>
      </c>
      <c r="R23" s="54" t="s">
        <v>166</v>
      </c>
      <c r="S23" s="163" t="s">
        <v>168</v>
      </c>
      <c r="T23" s="166" t="s">
        <v>196</v>
      </c>
    </row>
    <row r="24" spans="1:20" x14ac:dyDescent="0.25">
      <c r="A24" s="23" t="s">
        <v>45</v>
      </c>
      <c r="B24" s="5">
        <v>29.9</v>
      </c>
      <c r="C24" s="10">
        <v>30.7</v>
      </c>
      <c r="D24" s="10">
        <v>20.6</v>
      </c>
      <c r="E24" s="10">
        <v>26.5</v>
      </c>
      <c r="F24" s="10">
        <v>27.1</v>
      </c>
      <c r="G24" s="10">
        <v>28</v>
      </c>
      <c r="H24" s="10">
        <v>23.5</v>
      </c>
      <c r="I24" s="10">
        <v>22.63953717023897</v>
      </c>
      <c r="J24" s="10">
        <v>22.465231844401952</v>
      </c>
      <c r="K24" s="10">
        <v>21.23724809438173</v>
      </c>
      <c r="L24" s="10">
        <v>28.2</v>
      </c>
      <c r="M24" s="10">
        <v>23.7</v>
      </c>
      <c r="N24" s="58">
        <v>18.7</v>
      </c>
      <c r="O24" s="58">
        <v>20.479950748821473</v>
      </c>
      <c r="P24" s="102">
        <v>20.6</v>
      </c>
      <c r="Q24" s="21">
        <v>21.8</v>
      </c>
      <c r="R24" s="10">
        <v>22.2</v>
      </c>
      <c r="S24" s="164">
        <v>17.2</v>
      </c>
      <c r="T24" s="130">
        <v>19.8</v>
      </c>
    </row>
    <row r="25" spans="1:20" x14ac:dyDescent="0.25">
      <c r="A25" s="23" t="s">
        <v>80</v>
      </c>
      <c r="B25" s="5">
        <v>25.5</v>
      </c>
      <c r="C25" s="10">
        <v>25.3</v>
      </c>
      <c r="D25" s="10">
        <v>17.100000000000001</v>
      </c>
      <c r="E25" s="10">
        <v>10.8</v>
      </c>
      <c r="F25" s="10">
        <v>10.6</v>
      </c>
      <c r="G25" s="10">
        <v>23.9</v>
      </c>
      <c r="H25" s="10">
        <v>25.1</v>
      </c>
      <c r="I25" s="10">
        <v>24.915835772398236</v>
      </c>
      <c r="J25" s="10">
        <v>17.504653320340989</v>
      </c>
      <c r="K25" s="10">
        <v>14.316945680076396</v>
      </c>
      <c r="L25" s="10">
        <v>15.4</v>
      </c>
      <c r="M25" s="10">
        <v>16.600000000000001</v>
      </c>
      <c r="N25" s="58">
        <v>24.6</v>
      </c>
      <c r="O25" s="58">
        <v>16.276505271553145</v>
      </c>
      <c r="P25" s="102">
        <v>17.600000000000001</v>
      </c>
      <c r="Q25" s="21">
        <v>19</v>
      </c>
      <c r="R25" s="10">
        <v>25.6</v>
      </c>
      <c r="S25" s="164">
        <v>27</v>
      </c>
      <c r="T25" s="130">
        <v>16.3</v>
      </c>
    </row>
    <row r="26" spans="1:20" x14ac:dyDescent="0.25">
      <c r="A26" s="23" t="s">
        <v>67</v>
      </c>
      <c r="B26" s="5">
        <v>11.4</v>
      </c>
      <c r="C26" s="10">
        <v>11.7</v>
      </c>
      <c r="D26" s="10">
        <v>10.5</v>
      </c>
      <c r="E26" s="10">
        <v>12.4</v>
      </c>
      <c r="F26" s="10">
        <v>7.5</v>
      </c>
      <c r="G26" s="10">
        <v>12.9</v>
      </c>
      <c r="H26" s="10">
        <v>9.1999999999999993</v>
      </c>
      <c r="I26" s="10">
        <v>7.8588660819355951</v>
      </c>
      <c r="J26" s="10">
        <v>9.5396253727570155</v>
      </c>
      <c r="K26" s="10">
        <v>6.8225461802989731</v>
      </c>
      <c r="L26" s="10">
        <v>5.5</v>
      </c>
      <c r="M26" s="10">
        <v>7.7</v>
      </c>
      <c r="N26" s="58">
        <v>8.6999999999999993</v>
      </c>
      <c r="O26" s="58">
        <v>12.057277493870759</v>
      </c>
      <c r="P26" s="102">
        <v>6.8</v>
      </c>
      <c r="Q26" s="21">
        <v>6.2</v>
      </c>
      <c r="R26" s="10">
        <v>8.4</v>
      </c>
      <c r="S26" s="164">
        <v>10.4</v>
      </c>
      <c r="T26" s="130">
        <v>5.3</v>
      </c>
    </row>
    <row r="27" spans="1:20" x14ac:dyDescent="0.25">
      <c r="A27" s="23" t="s">
        <v>64</v>
      </c>
      <c r="B27" s="5">
        <v>29.5</v>
      </c>
      <c r="C27" s="10">
        <v>35.299999999999997</v>
      </c>
      <c r="D27" s="10">
        <v>24.1</v>
      </c>
      <c r="E27" s="10">
        <v>21.3</v>
      </c>
      <c r="F27" s="10">
        <v>25.9</v>
      </c>
      <c r="G27" s="10">
        <v>31.8</v>
      </c>
      <c r="H27" s="10">
        <v>23.2</v>
      </c>
      <c r="I27" s="10">
        <v>26.036224128261477</v>
      </c>
      <c r="J27" s="10">
        <v>24.066137932453678</v>
      </c>
      <c r="K27" s="10">
        <v>28.725189915035735</v>
      </c>
      <c r="L27" s="10">
        <v>13.3</v>
      </c>
      <c r="M27" s="10">
        <v>15.3</v>
      </c>
      <c r="N27" s="58">
        <v>24.1</v>
      </c>
      <c r="O27" s="58">
        <v>20.278731159791334</v>
      </c>
      <c r="P27" s="102">
        <v>17.5</v>
      </c>
      <c r="Q27" s="21">
        <v>24.2</v>
      </c>
      <c r="R27" s="10">
        <v>20.7</v>
      </c>
      <c r="S27" s="164">
        <v>24</v>
      </c>
      <c r="T27" s="130">
        <v>15.6</v>
      </c>
    </row>
    <row r="28" spans="1:20" x14ac:dyDescent="0.25">
      <c r="A28" s="23" t="s">
        <v>38</v>
      </c>
      <c r="B28" s="5">
        <v>7.4</v>
      </c>
      <c r="C28" s="10">
        <v>6.8</v>
      </c>
      <c r="D28" s="10">
        <v>7.9</v>
      </c>
      <c r="E28" s="10">
        <v>8</v>
      </c>
      <c r="F28" s="10">
        <v>8.1</v>
      </c>
      <c r="G28" s="10">
        <v>7.1</v>
      </c>
      <c r="H28" s="10">
        <v>8.1999999999999993</v>
      </c>
      <c r="I28" s="10">
        <v>8.2261082210234928</v>
      </c>
      <c r="J28" s="10">
        <v>5.5558584365080881</v>
      </c>
      <c r="K28" s="10">
        <v>5.4921769755820522</v>
      </c>
      <c r="L28" s="10">
        <v>6.3</v>
      </c>
      <c r="M28" s="10">
        <v>6.2</v>
      </c>
      <c r="N28" s="58">
        <v>5.3</v>
      </c>
      <c r="O28" s="58">
        <v>6.0107110871573139</v>
      </c>
      <c r="P28" s="102">
        <v>4.9000000000000004</v>
      </c>
      <c r="Q28" s="21">
        <v>5.5</v>
      </c>
      <c r="R28" s="10">
        <v>6.5</v>
      </c>
      <c r="S28" s="164">
        <v>7</v>
      </c>
      <c r="T28" s="130">
        <v>8.3000000000000007</v>
      </c>
    </row>
    <row r="29" spans="1:20" x14ac:dyDescent="0.25">
      <c r="A29" s="23" t="s">
        <v>66</v>
      </c>
      <c r="B29" s="5">
        <v>5.8</v>
      </c>
      <c r="C29" s="10">
        <v>6.5</v>
      </c>
      <c r="D29" s="10">
        <v>5.8</v>
      </c>
      <c r="E29" s="10">
        <v>6.4</v>
      </c>
      <c r="F29" s="10">
        <v>5.2</v>
      </c>
      <c r="G29" s="10">
        <v>7.7</v>
      </c>
      <c r="H29" s="10">
        <v>7.8</v>
      </c>
      <c r="I29" s="10">
        <v>8.260607290935905</v>
      </c>
      <c r="J29" s="10">
        <v>9.3331353085493962</v>
      </c>
      <c r="K29" s="10">
        <v>5.9704486672764485</v>
      </c>
      <c r="L29" s="10">
        <v>7.1</v>
      </c>
      <c r="M29" s="10">
        <v>8.4</v>
      </c>
      <c r="N29" s="58">
        <v>6.5</v>
      </c>
      <c r="O29" s="58">
        <v>4.93163427151985</v>
      </c>
      <c r="P29" s="102">
        <v>5.8</v>
      </c>
      <c r="Q29" s="21">
        <v>6.6</v>
      </c>
      <c r="R29" s="10">
        <v>8.3000000000000007</v>
      </c>
      <c r="S29" s="164">
        <v>8.5</v>
      </c>
      <c r="T29" s="130">
        <v>9.3000000000000007</v>
      </c>
    </row>
    <row r="30" spans="1:20" x14ac:dyDescent="0.25">
      <c r="A30" s="23" t="s">
        <v>70</v>
      </c>
      <c r="B30" s="5">
        <v>7.6</v>
      </c>
      <c r="C30" s="10">
        <v>9.6</v>
      </c>
      <c r="D30" s="10">
        <v>9.3000000000000007</v>
      </c>
      <c r="E30" s="10">
        <v>11.5</v>
      </c>
      <c r="F30" s="10">
        <v>10.4</v>
      </c>
      <c r="G30" s="10">
        <v>9.5</v>
      </c>
      <c r="H30" s="10">
        <v>6.6</v>
      </c>
      <c r="I30" s="10">
        <v>9.1726472804677357</v>
      </c>
      <c r="J30" s="10">
        <v>8.8504064335031849</v>
      </c>
      <c r="K30" s="10">
        <v>9.0953327300095967</v>
      </c>
      <c r="L30" s="10">
        <v>7</v>
      </c>
      <c r="M30" s="10">
        <v>9.5</v>
      </c>
      <c r="N30" s="58">
        <v>7.5</v>
      </c>
      <c r="O30" s="58">
        <v>7.2235445321796412</v>
      </c>
      <c r="P30" s="102">
        <v>8.1</v>
      </c>
      <c r="Q30" s="21">
        <v>6.4</v>
      </c>
      <c r="R30" s="10">
        <v>5.3</v>
      </c>
      <c r="S30" s="164">
        <v>6.7</v>
      </c>
      <c r="T30" s="130">
        <v>4.2</v>
      </c>
    </row>
    <row r="31" spans="1:20" x14ac:dyDescent="0.25">
      <c r="A31" s="23" t="s">
        <v>77</v>
      </c>
      <c r="B31" s="5">
        <v>10.199999999999999</v>
      </c>
      <c r="C31" s="10">
        <v>25.1</v>
      </c>
      <c r="D31" s="10">
        <v>3.7</v>
      </c>
      <c r="E31" s="10">
        <v>3.7</v>
      </c>
      <c r="F31" s="10">
        <v>13.3</v>
      </c>
      <c r="G31" s="10">
        <v>10.7</v>
      </c>
      <c r="H31" s="10">
        <v>10.6</v>
      </c>
      <c r="I31" s="10">
        <v>13.874500517981353</v>
      </c>
      <c r="J31" s="10">
        <v>9.1241500283989172</v>
      </c>
      <c r="K31" s="10">
        <v>5.6489387903588435</v>
      </c>
      <c r="L31" s="10">
        <v>15.6</v>
      </c>
      <c r="M31" s="56" t="s">
        <v>104</v>
      </c>
      <c r="N31" s="58" t="s">
        <v>104</v>
      </c>
      <c r="O31" s="58">
        <v>14.050408542648393</v>
      </c>
      <c r="P31" s="102">
        <v>11.8</v>
      </c>
      <c r="Q31" s="105" t="s">
        <v>104</v>
      </c>
      <c r="R31" s="58" t="s">
        <v>104</v>
      </c>
      <c r="S31" s="164" t="s">
        <v>104</v>
      </c>
      <c r="T31" s="130" t="s">
        <v>104</v>
      </c>
    </row>
    <row r="32" spans="1:20" x14ac:dyDescent="0.25">
      <c r="A32" s="23" t="s">
        <v>69</v>
      </c>
      <c r="B32" s="5">
        <v>42</v>
      </c>
      <c r="C32" s="10">
        <v>27.7</v>
      </c>
      <c r="D32" s="10">
        <v>24.2</v>
      </c>
      <c r="E32" s="10">
        <v>26</v>
      </c>
      <c r="F32" s="10">
        <v>43.1</v>
      </c>
      <c r="G32" s="10">
        <v>34.4</v>
      </c>
      <c r="H32" s="10">
        <v>34.200000000000003</v>
      </c>
      <c r="I32" s="10">
        <v>39.221771835016177</v>
      </c>
      <c r="J32" s="10">
        <v>32.207265620100046</v>
      </c>
      <c r="K32" s="10">
        <v>33.352399788545782</v>
      </c>
      <c r="L32" s="10">
        <v>41.3</v>
      </c>
      <c r="M32" s="10">
        <v>27.4</v>
      </c>
      <c r="N32" s="58">
        <v>20.5</v>
      </c>
      <c r="O32" s="58">
        <v>30.811371244671559</v>
      </c>
      <c r="P32" s="102">
        <v>21.2</v>
      </c>
      <c r="Q32" s="21">
        <v>28.3</v>
      </c>
      <c r="R32" s="10">
        <v>17.5</v>
      </c>
      <c r="S32" s="164">
        <v>18.7</v>
      </c>
      <c r="T32" s="130">
        <v>15.7</v>
      </c>
    </row>
    <row r="33" spans="1:20" x14ac:dyDescent="0.25">
      <c r="A33" s="23" t="s">
        <v>43</v>
      </c>
      <c r="B33" s="5">
        <v>9.9</v>
      </c>
      <c r="C33" s="10">
        <v>10.8</v>
      </c>
      <c r="D33" s="10">
        <v>8.4</v>
      </c>
      <c r="E33" s="10">
        <v>10.3</v>
      </c>
      <c r="F33" s="10">
        <v>11</v>
      </c>
      <c r="G33" s="10">
        <v>9.5</v>
      </c>
      <c r="H33" s="10">
        <v>8.9</v>
      </c>
      <c r="I33" s="10">
        <v>9.7932540127174423</v>
      </c>
      <c r="J33" s="10">
        <v>8.4735446972149902</v>
      </c>
      <c r="K33" s="10">
        <v>8.8467080724970462</v>
      </c>
      <c r="L33" s="10">
        <v>7.6</v>
      </c>
      <c r="M33" s="10">
        <v>6.4</v>
      </c>
      <c r="N33" s="58">
        <v>7.1</v>
      </c>
      <c r="O33" s="58">
        <v>5.8672538410232367</v>
      </c>
      <c r="P33" s="102">
        <v>7</v>
      </c>
      <c r="Q33" s="21">
        <v>7.9</v>
      </c>
      <c r="R33" s="10">
        <v>7.1</v>
      </c>
      <c r="S33" s="164">
        <v>7.9</v>
      </c>
      <c r="T33" s="130">
        <v>7.7</v>
      </c>
    </row>
    <row r="34" spans="1:20" x14ac:dyDescent="0.25">
      <c r="A34" s="23" t="s">
        <v>40</v>
      </c>
      <c r="B34" s="5">
        <v>20.8</v>
      </c>
      <c r="C34" s="10">
        <v>21.5</v>
      </c>
      <c r="D34" s="10">
        <v>21.6</v>
      </c>
      <c r="E34" s="10">
        <v>19.899999999999999</v>
      </c>
      <c r="F34" s="10">
        <v>20</v>
      </c>
      <c r="G34" s="10">
        <v>17.899999999999999</v>
      </c>
      <c r="H34" s="10">
        <v>18.8</v>
      </c>
      <c r="I34" s="10">
        <v>18.775381509983312</v>
      </c>
      <c r="J34" s="10">
        <v>14.860256316718294</v>
      </c>
      <c r="K34" s="10">
        <v>16.481485645185558</v>
      </c>
      <c r="L34" s="10">
        <v>16.899999999999999</v>
      </c>
      <c r="M34" s="10">
        <v>16.899999999999999</v>
      </c>
      <c r="N34" s="58">
        <v>13</v>
      </c>
      <c r="O34" s="58">
        <v>17.509176559434799</v>
      </c>
      <c r="P34" s="102">
        <v>15.6</v>
      </c>
      <c r="Q34" s="21">
        <v>14</v>
      </c>
      <c r="R34" s="10">
        <v>18</v>
      </c>
      <c r="S34" s="164">
        <v>14.4</v>
      </c>
      <c r="T34" s="130">
        <v>14.7</v>
      </c>
    </row>
    <row r="35" spans="1:20" x14ac:dyDescent="0.25">
      <c r="A35" s="23" t="s">
        <v>103</v>
      </c>
      <c r="B35" s="5">
        <v>10.7</v>
      </c>
      <c r="C35" s="10">
        <v>4.0999999999999996</v>
      </c>
      <c r="D35" s="10">
        <v>3.3</v>
      </c>
      <c r="E35" s="10">
        <v>3.2</v>
      </c>
      <c r="F35" s="10">
        <v>10.4</v>
      </c>
      <c r="G35" s="10">
        <v>5.5</v>
      </c>
      <c r="H35" s="10">
        <v>5.5</v>
      </c>
      <c r="I35" s="10">
        <v>3.9159419563419466</v>
      </c>
      <c r="J35" s="10">
        <v>1.5624987792978287</v>
      </c>
      <c r="K35" s="10">
        <v>3.8604732322507025</v>
      </c>
      <c r="L35" s="28" t="s">
        <v>104</v>
      </c>
      <c r="M35" s="56" t="s">
        <v>104</v>
      </c>
      <c r="N35" s="58" t="s">
        <v>104</v>
      </c>
      <c r="O35" s="58">
        <v>7.0972975620073138</v>
      </c>
      <c r="P35" s="102" t="s">
        <v>104</v>
      </c>
      <c r="Q35" s="21">
        <v>7.7</v>
      </c>
      <c r="R35" s="58" t="s">
        <v>104</v>
      </c>
      <c r="S35" s="164">
        <v>9.8000000000000007</v>
      </c>
      <c r="T35" s="130" t="s">
        <v>104</v>
      </c>
    </row>
    <row r="36" spans="1:20" x14ac:dyDescent="0.25">
      <c r="A36" s="23" t="s">
        <v>73</v>
      </c>
      <c r="B36" s="5">
        <v>6.9</v>
      </c>
      <c r="C36" s="10">
        <v>6.8</v>
      </c>
      <c r="D36" s="10">
        <v>6.7</v>
      </c>
      <c r="E36" s="10">
        <v>9.5</v>
      </c>
      <c r="F36" s="10">
        <v>7.2</v>
      </c>
      <c r="G36" s="10">
        <v>14.7</v>
      </c>
      <c r="H36" s="10">
        <v>16.399999999999999</v>
      </c>
      <c r="I36" s="10">
        <v>8.6710310856464421</v>
      </c>
      <c r="J36" s="10">
        <v>3.9310880268886423</v>
      </c>
      <c r="K36" s="10">
        <v>5.1753104054144101</v>
      </c>
      <c r="L36" s="10">
        <v>12.1</v>
      </c>
      <c r="M36" s="10">
        <v>6.9</v>
      </c>
      <c r="N36" s="58" t="s">
        <v>104</v>
      </c>
      <c r="O36" s="58">
        <v>8.6803241233027641</v>
      </c>
      <c r="P36" s="103" t="s">
        <v>104</v>
      </c>
      <c r="Q36" s="21">
        <v>8.5</v>
      </c>
      <c r="R36" s="10">
        <v>9.5</v>
      </c>
      <c r="S36" s="164">
        <v>8.1</v>
      </c>
      <c r="T36" s="130">
        <v>7.4</v>
      </c>
    </row>
    <row r="37" spans="1:20" x14ac:dyDescent="0.25">
      <c r="A37" s="23" t="s">
        <v>49</v>
      </c>
      <c r="B37" s="5">
        <v>16.100000000000001</v>
      </c>
      <c r="C37" s="10">
        <v>14.6</v>
      </c>
      <c r="D37" s="10">
        <v>13.2</v>
      </c>
      <c r="E37" s="10">
        <v>13.4</v>
      </c>
      <c r="F37" s="10">
        <v>11.7</v>
      </c>
      <c r="G37" s="10">
        <v>10.3</v>
      </c>
      <c r="H37" s="10">
        <v>11</v>
      </c>
      <c r="I37" s="10">
        <v>14.163400411771523</v>
      </c>
      <c r="J37" s="10">
        <v>10.828579534981843</v>
      </c>
      <c r="K37" s="10">
        <v>8.442799914394655</v>
      </c>
      <c r="L37" s="10">
        <v>8.5</v>
      </c>
      <c r="M37" s="10">
        <v>10.199999999999999</v>
      </c>
      <c r="N37" s="58">
        <v>9.5</v>
      </c>
      <c r="O37" s="58">
        <v>9.8521770052981452</v>
      </c>
      <c r="P37" s="103">
        <v>10.1</v>
      </c>
      <c r="Q37" s="21">
        <v>9.6999999999999993</v>
      </c>
      <c r="R37" s="10">
        <v>10.6</v>
      </c>
      <c r="S37" s="164">
        <v>11.4</v>
      </c>
      <c r="T37" s="130">
        <v>11.8</v>
      </c>
    </row>
    <row r="38" spans="1:20" x14ac:dyDescent="0.25">
      <c r="A38" s="23" t="s">
        <v>50</v>
      </c>
      <c r="B38" s="5">
        <v>16.100000000000001</v>
      </c>
      <c r="C38" s="10">
        <v>19.899999999999999</v>
      </c>
      <c r="D38" s="10">
        <v>14.2</v>
      </c>
      <c r="E38" s="10">
        <v>16.2</v>
      </c>
      <c r="F38" s="10">
        <v>18</v>
      </c>
      <c r="G38" s="10">
        <v>15</v>
      </c>
      <c r="H38" s="10">
        <v>18.3</v>
      </c>
      <c r="I38" s="10">
        <v>15.600100407918989</v>
      </c>
      <c r="J38" s="10">
        <v>12.995958256982078</v>
      </c>
      <c r="K38" s="10">
        <v>12.455019863421366</v>
      </c>
      <c r="L38" s="10">
        <v>14.6</v>
      </c>
      <c r="M38" s="10">
        <v>12.1</v>
      </c>
      <c r="N38" s="58">
        <v>12.1</v>
      </c>
      <c r="O38" s="58">
        <v>14.153715129545303</v>
      </c>
      <c r="P38" s="103">
        <v>16.100000000000001</v>
      </c>
      <c r="Q38" s="21">
        <v>11.6</v>
      </c>
      <c r="R38" s="10">
        <v>11.5</v>
      </c>
      <c r="S38" s="164">
        <v>11.9</v>
      </c>
      <c r="T38" s="130">
        <v>15.1</v>
      </c>
    </row>
    <row r="39" spans="1:20" x14ac:dyDescent="0.25">
      <c r="A39" s="23" t="s">
        <v>68</v>
      </c>
      <c r="B39" s="5">
        <v>19.5</v>
      </c>
      <c r="C39" s="10">
        <v>10.6</v>
      </c>
      <c r="D39" s="10">
        <v>9.1999999999999993</v>
      </c>
      <c r="E39" s="10">
        <v>14.3</v>
      </c>
      <c r="F39" s="10">
        <v>15</v>
      </c>
      <c r="G39" s="10">
        <v>15.9</v>
      </c>
      <c r="H39" s="10">
        <v>10.8</v>
      </c>
      <c r="I39" s="10">
        <v>8.7285843344068361</v>
      </c>
      <c r="J39" s="10">
        <v>15.694613541846847</v>
      </c>
      <c r="K39" s="10">
        <v>13.298508971174153</v>
      </c>
      <c r="L39" s="10">
        <v>10.8</v>
      </c>
      <c r="M39" s="10">
        <v>13.4</v>
      </c>
      <c r="N39" s="58">
        <v>14.3</v>
      </c>
      <c r="O39" s="58">
        <v>10.34814724508067</v>
      </c>
      <c r="P39" s="103">
        <v>15.1</v>
      </c>
      <c r="Q39" s="21">
        <v>9.6</v>
      </c>
      <c r="R39" s="10">
        <v>17.2</v>
      </c>
      <c r="S39" s="164">
        <v>19.399999999999999</v>
      </c>
      <c r="T39" s="130">
        <v>12.1</v>
      </c>
    </row>
    <row r="40" spans="1:20" x14ac:dyDescent="0.25">
      <c r="A40" s="23" t="s">
        <v>63</v>
      </c>
      <c r="B40" s="5">
        <v>20.100000000000001</v>
      </c>
      <c r="C40" s="10">
        <v>22.2</v>
      </c>
      <c r="D40" s="10">
        <v>18.8</v>
      </c>
      <c r="E40" s="10">
        <v>14.3</v>
      </c>
      <c r="F40" s="10">
        <v>17.600000000000001</v>
      </c>
      <c r="G40" s="10">
        <v>14.2</v>
      </c>
      <c r="H40" s="10">
        <v>27.2</v>
      </c>
      <c r="I40" s="10">
        <v>17.293645377949019</v>
      </c>
      <c r="J40" s="10">
        <v>14.309954326203279</v>
      </c>
      <c r="K40" s="10">
        <v>14.900237587836013</v>
      </c>
      <c r="L40" s="10">
        <v>14</v>
      </c>
      <c r="M40" s="10">
        <v>19.899999999999999</v>
      </c>
      <c r="N40" s="58">
        <v>13.2</v>
      </c>
      <c r="O40" s="58">
        <v>14.849086660305732</v>
      </c>
      <c r="P40" s="103">
        <v>16.5</v>
      </c>
      <c r="Q40" s="21">
        <v>15.8</v>
      </c>
      <c r="R40" s="10">
        <v>18.2</v>
      </c>
      <c r="S40" s="164">
        <v>12.4</v>
      </c>
      <c r="T40" s="130">
        <v>21.3</v>
      </c>
    </row>
    <row r="41" spans="1:20" x14ac:dyDescent="0.25">
      <c r="A41" s="23" t="s">
        <v>54</v>
      </c>
      <c r="B41" s="5">
        <v>23.2</v>
      </c>
      <c r="C41" s="10">
        <v>18.399999999999999</v>
      </c>
      <c r="D41" s="10">
        <v>18.8</v>
      </c>
      <c r="E41" s="10">
        <v>21.6</v>
      </c>
      <c r="F41" s="10">
        <v>20.100000000000001</v>
      </c>
      <c r="G41" s="10">
        <v>24.2</v>
      </c>
      <c r="H41" s="10">
        <v>17.600000000000001</v>
      </c>
      <c r="I41" s="10">
        <v>18.560817690949698</v>
      </c>
      <c r="J41" s="10">
        <v>16.793946901738384</v>
      </c>
      <c r="K41" s="10">
        <v>19.23918080031747</v>
      </c>
      <c r="L41" s="10">
        <v>17.5</v>
      </c>
      <c r="M41" s="10">
        <v>16</v>
      </c>
      <c r="N41" s="58">
        <v>18.7</v>
      </c>
      <c r="O41" s="58">
        <v>18.638130022777158</v>
      </c>
      <c r="P41" s="103">
        <v>16.100000000000001</v>
      </c>
      <c r="Q41" s="21">
        <v>16.3</v>
      </c>
      <c r="R41" s="10">
        <v>19.8</v>
      </c>
      <c r="S41" s="164">
        <v>14.1</v>
      </c>
      <c r="T41" s="130">
        <v>19.100000000000001</v>
      </c>
    </row>
    <row r="42" spans="1:20" x14ac:dyDescent="0.25">
      <c r="A42" s="23" t="s">
        <v>51</v>
      </c>
      <c r="B42" s="5">
        <v>27.7</v>
      </c>
      <c r="C42" s="10">
        <v>25.5</v>
      </c>
      <c r="D42" s="10">
        <v>26.7</v>
      </c>
      <c r="E42" s="10">
        <v>20.6</v>
      </c>
      <c r="F42" s="10">
        <v>22.5</v>
      </c>
      <c r="G42" s="10">
        <v>28.5</v>
      </c>
      <c r="H42" s="10">
        <v>21.7</v>
      </c>
      <c r="I42" s="10">
        <v>23.765333781827838</v>
      </c>
      <c r="J42" s="10">
        <v>21.354044208715774</v>
      </c>
      <c r="K42" s="10">
        <v>14.692538594627518</v>
      </c>
      <c r="L42" s="10">
        <v>19.8</v>
      </c>
      <c r="M42" s="10">
        <v>18.8</v>
      </c>
      <c r="N42" s="58">
        <v>13.9</v>
      </c>
      <c r="O42" s="58">
        <v>14.04104824849804</v>
      </c>
      <c r="P42" s="103">
        <v>18.100000000000001</v>
      </c>
      <c r="Q42" s="21">
        <v>17.8</v>
      </c>
      <c r="R42" s="10">
        <v>16</v>
      </c>
      <c r="S42" s="164">
        <v>19.7</v>
      </c>
      <c r="T42" s="130">
        <v>20.8</v>
      </c>
    </row>
    <row r="43" spans="1:20" x14ac:dyDescent="0.25">
      <c r="A43" s="23" t="s">
        <v>105</v>
      </c>
      <c r="B43" s="5">
        <v>14.1</v>
      </c>
      <c r="C43" s="10">
        <v>12.4</v>
      </c>
      <c r="D43" s="10">
        <v>10</v>
      </c>
      <c r="E43" s="10">
        <v>10.7</v>
      </c>
      <c r="F43" s="10">
        <v>6.1</v>
      </c>
      <c r="G43" s="10">
        <v>13</v>
      </c>
      <c r="H43" s="10">
        <v>9.9</v>
      </c>
      <c r="I43" s="10">
        <v>6.832115192498641</v>
      </c>
      <c r="J43" s="10">
        <v>8.3451366440260575</v>
      </c>
      <c r="K43" s="10">
        <v>9.1026252729839392</v>
      </c>
      <c r="L43" s="28" t="s">
        <v>104</v>
      </c>
      <c r="M43" s="10">
        <v>15.1</v>
      </c>
      <c r="N43" s="58">
        <v>12</v>
      </c>
      <c r="O43" s="58">
        <v>12.041827287081677</v>
      </c>
      <c r="P43" s="103">
        <v>15.8</v>
      </c>
      <c r="Q43" s="21">
        <v>11.3</v>
      </c>
      <c r="R43" s="10">
        <v>12.8</v>
      </c>
      <c r="S43" s="164">
        <v>11.2</v>
      </c>
      <c r="T43" s="130">
        <v>16.399999999999999</v>
      </c>
    </row>
    <row r="44" spans="1:20" x14ac:dyDescent="0.25">
      <c r="A44" s="23" t="s">
        <v>57</v>
      </c>
      <c r="B44" s="5">
        <v>11.7</v>
      </c>
      <c r="C44" s="10">
        <v>15.1</v>
      </c>
      <c r="D44" s="10">
        <v>13.1</v>
      </c>
      <c r="E44" s="10">
        <v>10</v>
      </c>
      <c r="F44" s="10">
        <v>14.1</v>
      </c>
      <c r="G44" s="10">
        <v>11.5</v>
      </c>
      <c r="H44" s="10">
        <v>9.8000000000000007</v>
      </c>
      <c r="I44" s="10">
        <v>16.151240930013302</v>
      </c>
      <c r="J44" s="10">
        <v>10.794797969162271</v>
      </c>
      <c r="K44" s="10">
        <v>11.404553188906071</v>
      </c>
      <c r="L44" s="10">
        <v>12.3</v>
      </c>
      <c r="M44" s="10">
        <v>8.6</v>
      </c>
      <c r="N44" s="58">
        <v>6.6</v>
      </c>
      <c r="O44" s="58">
        <v>10.776702184319664</v>
      </c>
      <c r="P44" s="103">
        <v>9.1999999999999993</v>
      </c>
      <c r="Q44" s="21">
        <v>7.8</v>
      </c>
      <c r="R44" s="10">
        <v>9.1</v>
      </c>
      <c r="S44" s="164">
        <v>10.5</v>
      </c>
      <c r="T44" s="130">
        <v>10.8</v>
      </c>
    </row>
    <row r="45" spans="1:20" x14ac:dyDescent="0.25">
      <c r="A45" s="23" t="s">
        <v>65</v>
      </c>
      <c r="B45" s="5">
        <v>10.8</v>
      </c>
      <c r="C45" s="10">
        <v>10.6</v>
      </c>
      <c r="D45" s="10">
        <v>11.2</v>
      </c>
      <c r="E45" s="10">
        <v>10.9</v>
      </c>
      <c r="F45" s="10">
        <v>7.5</v>
      </c>
      <c r="G45" s="10">
        <v>7.5</v>
      </c>
      <c r="H45" s="10">
        <v>5.4</v>
      </c>
      <c r="I45" s="10">
        <v>6.9238491985644552</v>
      </c>
      <c r="J45" s="10">
        <v>7.6404828846306954</v>
      </c>
      <c r="K45" s="10">
        <v>5.3081880924601439</v>
      </c>
      <c r="L45" s="10">
        <v>5.6</v>
      </c>
      <c r="M45" s="10">
        <v>6.2</v>
      </c>
      <c r="N45" s="58">
        <v>4.8</v>
      </c>
      <c r="O45" s="58">
        <v>6.1113086935303897</v>
      </c>
      <c r="P45" s="103">
        <v>6.4</v>
      </c>
      <c r="Q45" s="21">
        <v>7.8</v>
      </c>
      <c r="R45" s="10">
        <v>6.2</v>
      </c>
      <c r="S45" s="164">
        <v>7.1</v>
      </c>
      <c r="T45" s="130">
        <v>7.1</v>
      </c>
    </row>
    <row r="46" spans="1:20" x14ac:dyDescent="0.25">
      <c r="A46" s="23" t="s">
        <v>46</v>
      </c>
      <c r="B46" s="5">
        <v>17.3</v>
      </c>
      <c r="C46" s="10">
        <v>16.399999999999999</v>
      </c>
      <c r="D46" s="10">
        <v>16.600000000000001</v>
      </c>
      <c r="E46" s="10">
        <v>16.100000000000001</v>
      </c>
      <c r="F46" s="10">
        <v>14.7</v>
      </c>
      <c r="G46" s="10">
        <v>15.8</v>
      </c>
      <c r="H46" s="10">
        <v>14</v>
      </c>
      <c r="I46" s="10">
        <v>15.42158586236563</v>
      </c>
      <c r="J46" s="10">
        <v>14.800805163800911</v>
      </c>
      <c r="K46" s="10">
        <v>16.449798474923135</v>
      </c>
      <c r="L46" s="10">
        <v>13.3</v>
      </c>
      <c r="M46" s="10">
        <v>12.5</v>
      </c>
      <c r="N46" s="58">
        <v>12.2</v>
      </c>
      <c r="O46" s="58">
        <v>15.457366814326615</v>
      </c>
      <c r="P46" s="103">
        <v>14.2</v>
      </c>
      <c r="Q46" s="21">
        <v>10.4</v>
      </c>
      <c r="R46" s="10">
        <v>12.3</v>
      </c>
      <c r="S46" s="164">
        <v>10</v>
      </c>
      <c r="T46" s="130">
        <v>14.2</v>
      </c>
    </row>
    <row r="47" spans="1:20" x14ac:dyDescent="0.25">
      <c r="A47" s="23" t="s">
        <v>62</v>
      </c>
      <c r="B47" s="5">
        <v>8.5</v>
      </c>
      <c r="C47" s="10">
        <v>10.199999999999999</v>
      </c>
      <c r="D47" s="10">
        <v>12.8</v>
      </c>
      <c r="E47" s="10">
        <v>8.5</v>
      </c>
      <c r="F47" s="10">
        <v>7.9</v>
      </c>
      <c r="G47" s="10">
        <v>10.199999999999999</v>
      </c>
      <c r="H47" s="10">
        <v>8.9</v>
      </c>
      <c r="I47" s="10">
        <v>8.668505930991758</v>
      </c>
      <c r="J47" s="10">
        <v>9.1773868423422442</v>
      </c>
      <c r="K47" s="10">
        <v>7.975369022223556</v>
      </c>
      <c r="L47" s="10">
        <v>8.1</v>
      </c>
      <c r="M47" s="10">
        <v>10.5</v>
      </c>
      <c r="N47" s="58">
        <v>10.199999999999999</v>
      </c>
      <c r="O47" s="58">
        <v>9.7748826091928152</v>
      </c>
      <c r="P47" s="103">
        <v>8.8000000000000007</v>
      </c>
      <c r="Q47" s="21">
        <v>10.4</v>
      </c>
      <c r="R47" s="10">
        <v>9</v>
      </c>
      <c r="S47" s="164">
        <v>14</v>
      </c>
      <c r="T47" s="130">
        <v>7.7</v>
      </c>
    </row>
    <row r="48" spans="1:20" x14ac:dyDescent="0.25">
      <c r="A48" s="23" t="s">
        <v>55</v>
      </c>
      <c r="B48" s="5">
        <v>35.799999999999997</v>
      </c>
      <c r="C48" s="10">
        <v>31.9</v>
      </c>
      <c r="D48" s="10">
        <v>46.9</v>
      </c>
      <c r="E48" s="10">
        <v>32.799999999999997</v>
      </c>
      <c r="F48" s="10">
        <v>36.1</v>
      </c>
      <c r="G48" s="10">
        <v>25.9</v>
      </c>
      <c r="H48" s="10">
        <v>25.5</v>
      </c>
      <c r="I48" s="10">
        <v>28.407894930491356</v>
      </c>
      <c r="J48" s="10">
        <v>22.454830067970089</v>
      </c>
      <c r="K48" s="10">
        <v>28.116569263643989</v>
      </c>
      <c r="L48" s="10">
        <v>25.3</v>
      </c>
      <c r="M48" s="10">
        <v>27.2</v>
      </c>
      <c r="N48" s="58">
        <v>23.1</v>
      </c>
      <c r="O48" s="58">
        <v>22.391506467134949</v>
      </c>
      <c r="P48" s="103">
        <v>23.7</v>
      </c>
      <c r="Q48" s="21">
        <v>22.7</v>
      </c>
      <c r="R48" s="10">
        <v>19.8</v>
      </c>
      <c r="S48" s="164">
        <v>19.399999999999999</v>
      </c>
      <c r="T48" s="130">
        <v>30.2</v>
      </c>
    </row>
    <row r="49" spans="1:20" x14ac:dyDescent="0.25">
      <c r="A49" s="23" t="s">
        <v>48</v>
      </c>
      <c r="B49" s="5">
        <v>21</v>
      </c>
      <c r="C49" s="10">
        <v>19.7</v>
      </c>
      <c r="D49" s="10">
        <v>19</v>
      </c>
      <c r="E49" s="10">
        <v>17</v>
      </c>
      <c r="F49" s="10">
        <v>21.2</v>
      </c>
      <c r="G49" s="10">
        <v>15</v>
      </c>
      <c r="H49" s="10">
        <v>16.8</v>
      </c>
      <c r="I49" s="10">
        <v>20.135963439858784</v>
      </c>
      <c r="J49" s="10">
        <v>16.801515631122054</v>
      </c>
      <c r="K49" s="10">
        <v>20.208498258060853</v>
      </c>
      <c r="L49" s="10">
        <v>18.2</v>
      </c>
      <c r="M49" s="10">
        <v>16.3</v>
      </c>
      <c r="N49" s="58">
        <v>14.6</v>
      </c>
      <c r="O49" s="58">
        <v>18.362535002548423</v>
      </c>
      <c r="P49" s="102">
        <v>15</v>
      </c>
      <c r="Q49" s="21">
        <v>18.8</v>
      </c>
      <c r="R49" s="10">
        <v>14.8</v>
      </c>
      <c r="S49" s="164">
        <v>17.399999999999999</v>
      </c>
      <c r="T49" s="130">
        <v>18.600000000000001</v>
      </c>
    </row>
    <row r="50" spans="1:20" x14ac:dyDescent="0.25">
      <c r="A50" s="23" t="s">
        <v>82</v>
      </c>
      <c r="B50" s="5">
        <v>8.9</v>
      </c>
      <c r="C50" s="10">
        <v>5.5</v>
      </c>
      <c r="D50" s="10">
        <v>7.7</v>
      </c>
      <c r="E50" s="10">
        <v>12</v>
      </c>
      <c r="F50" s="10">
        <v>11.9</v>
      </c>
      <c r="G50" s="10">
        <v>10.7</v>
      </c>
      <c r="H50" s="10">
        <v>12.7</v>
      </c>
      <c r="I50" s="10">
        <v>9.402178171276347</v>
      </c>
      <c r="J50" s="10">
        <v>8.2668796765996664</v>
      </c>
      <c r="K50" s="10">
        <v>11.282178568168462</v>
      </c>
      <c r="L50" s="10">
        <v>10.1</v>
      </c>
      <c r="M50" s="10">
        <v>18</v>
      </c>
      <c r="N50" s="58">
        <v>9.9</v>
      </c>
      <c r="O50" s="58">
        <v>14.780305538476092</v>
      </c>
      <c r="P50" s="103">
        <v>13.7</v>
      </c>
      <c r="Q50" s="21">
        <v>10.7</v>
      </c>
      <c r="R50" s="10">
        <v>9.6</v>
      </c>
      <c r="S50" s="164">
        <v>10.4</v>
      </c>
      <c r="T50" s="130">
        <v>12.3</v>
      </c>
    </row>
    <row r="51" spans="1:20" x14ac:dyDescent="0.25">
      <c r="A51" s="23" t="s">
        <v>75</v>
      </c>
      <c r="B51" s="5">
        <v>11.1</v>
      </c>
      <c r="C51" s="10">
        <v>15.7</v>
      </c>
      <c r="D51" s="10">
        <v>11</v>
      </c>
      <c r="E51" s="10">
        <v>13.3</v>
      </c>
      <c r="F51" s="10">
        <v>10.9</v>
      </c>
      <c r="G51" s="10">
        <v>17.100000000000001</v>
      </c>
      <c r="H51" s="10">
        <v>17</v>
      </c>
      <c r="I51" s="10">
        <v>12.429996519600975</v>
      </c>
      <c r="J51" s="10">
        <v>12.920310334619185</v>
      </c>
      <c r="K51" s="10">
        <v>7.7924145297361314</v>
      </c>
      <c r="L51" s="10">
        <v>9.8000000000000007</v>
      </c>
      <c r="M51" s="10">
        <v>9.1999999999999993</v>
      </c>
      <c r="N51" s="58">
        <v>11.9</v>
      </c>
      <c r="O51" s="58">
        <v>11.236141423426499</v>
      </c>
      <c r="P51" s="103">
        <v>10.6</v>
      </c>
      <c r="Q51" s="21">
        <v>15.3</v>
      </c>
      <c r="R51" s="10">
        <v>15.2</v>
      </c>
      <c r="S51" s="164">
        <v>8.3000000000000007</v>
      </c>
      <c r="T51" s="130">
        <v>10.9</v>
      </c>
    </row>
    <row r="52" spans="1:20" x14ac:dyDescent="0.25">
      <c r="A52" s="23" t="s">
        <v>76</v>
      </c>
      <c r="B52" s="5">
        <v>11.9</v>
      </c>
      <c r="C52" s="10">
        <v>11.5</v>
      </c>
      <c r="D52" s="10">
        <v>11.1</v>
      </c>
      <c r="E52" s="10">
        <v>10.3</v>
      </c>
      <c r="F52" s="10">
        <v>8.6</v>
      </c>
      <c r="G52" s="10">
        <v>8.6999999999999993</v>
      </c>
      <c r="H52" s="10">
        <v>16.100000000000001</v>
      </c>
      <c r="I52" s="10">
        <v>14.409491259280491</v>
      </c>
      <c r="J52" s="10">
        <v>14.162896274009938</v>
      </c>
      <c r="K52" s="10">
        <v>6.810223659095338</v>
      </c>
      <c r="L52" s="10">
        <v>6.7</v>
      </c>
      <c r="M52" s="10">
        <v>10.7</v>
      </c>
      <c r="N52" s="58">
        <v>10.199999999999999</v>
      </c>
      <c r="O52" s="58">
        <v>10.388702250479492</v>
      </c>
      <c r="P52" s="102">
        <v>7</v>
      </c>
      <c r="Q52" s="21">
        <v>5.5</v>
      </c>
      <c r="R52" s="10">
        <v>9.9</v>
      </c>
      <c r="S52" s="164">
        <v>7.7</v>
      </c>
      <c r="T52" s="130">
        <v>12.2</v>
      </c>
    </row>
    <row r="53" spans="1:20" x14ac:dyDescent="0.25">
      <c r="A53" s="23" t="s">
        <v>79</v>
      </c>
      <c r="B53" s="5">
        <v>8.9</v>
      </c>
      <c r="C53" s="10">
        <v>11.1</v>
      </c>
      <c r="D53" s="10">
        <v>6.3</v>
      </c>
      <c r="E53" s="10">
        <v>9.4</v>
      </c>
      <c r="F53" s="10">
        <v>7</v>
      </c>
      <c r="G53" s="10">
        <v>10.8</v>
      </c>
      <c r="H53" s="10">
        <v>4.5999999999999996</v>
      </c>
      <c r="I53" s="10">
        <v>6.8319336725514921</v>
      </c>
      <c r="J53" s="10">
        <v>11.355197387396185</v>
      </c>
      <c r="K53" s="10">
        <v>9.0595096540399744</v>
      </c>
      <c r="L53" s="10">
        <v>9.1</v>
      </c>
      <c r="M53" s="10">
        <v>8.3000000000000007</v>
      </c>
      <c r="N53" s="58">
        <v>10.6</v>
      </c>
      <c r="O53" s="58" t="s">
        <v>104</v>
      </c>
      <c r="P53" s="103" t="s">
        <v>104</v>
      </c>
      <c r="Q53" s="21">
        <v>9.8000000000000007</v>
      </c>
      <c r="R53" s="10">
        <v>8.1999999999999993</v>
      </c>
      <c r="S53" s="164">
        <v>8.1</v>
      </c>
      <c r="T53" s="130" t="s">
        <v>104</v>
      </c>
    </row>
    <row r="54" spans="1:20" x14ac:dyDescent="0.25">
      <c r="A54" s="23" t="s">
        <v>59</v>
      </c>
      <c r="B54" s="5">
        <v>10.3</v>
      </c>
      <c r="C54" s="10">
        <v>9.3000000000000007</v>
      </c>
      <c r="D54" s="10">
        <v>9.1</v>
      </c>
      <c r="E54" s="10">
        <v>7.9</v>
      </c>
      <c r="F54" s="10">
        <v>8.6</v>
      </c>
      <c r="G54" s="10">
        <v>9.1</v>
      </c>
      <c r="H54" s="10">
        <v>8</v>
      </c>
      <c r="I54" s="10">
        <v>7.5265952242247982</v>
      </c>
      <c r="J54" s="10">
        <v>7.161570458475655</v>
      </c>
      <c r="K54" s="10">
        <v>5.7420186801648505</v>
      </c>
      <c r="L54" s="10">
        <v>7.3</v>
      </c>
      <c r="M54" s="10">
        <v>6.3</v>
      </c>
      <c r="N54" s="58">
        <v>6.2</v>
      </c>
      <c r="O54" s="58">
        <v>7.1817298587825045</v>
      </c>
      <c r="P54" s="103">
        <v>7.6</v>
      </c>
      <c r="Q54" s="21">
        <v>6.3</v>
      </c>
      <c r="R54" s="10">
        <v>6.1</v>
      </c>
      <c r="S54" s="164">
        <v>4.5999999999999996</v>
      </c>
      <c r="T54" s="130">
        <v>6.9</v>
      </c>
    </row>
    <row r="55" spans="1:20" x14ac:dyDescent="0.25">
      <c r="A55" s="23" t="s">
        <v>71</v>
      </c>
      <c r="B55" s="5">
        <v>12.1</v>
      </c>
      <c r="C55" s="10">
        <v>9.8000000000000007</v>
      </c>
      <c r="D55" s="10">
        <v>15.7</v>
      </c>
      <c r="E55" s="10">
        <v>17.100000000000001</v>
      </c>
      <c r="F55" s="10">
        <v>13.8</v>
      </c>
      <c r="G55" s="10">
        <v>16.7</v>
      </c>
      <c r="H55" s="10">
        <v>11.4</v>
      </c>
      <c r="I55" s="10">
        <v>11.174711019433332</v>
      </c>
      <c r="J55" s="10">
        <v>15.119603624471381</v>
      </c>
      <c r="K55" s="10">
        <v>6.9663143867827122</v>
      </c>
      <c r="L55" s="10">
        <v>10.6</v>
      </c>
      <c r="M55" s="10">
        <v>11.1</v>
      </c>
      <c r="N55" s="58">
        <v>10.6</v>
      </c>
      <c r="O55" s="58">
        <v>10.541977435376481</v>
      </c>
      <c r="P55" s="103">
        <v>12.9</v>
      </c>
      <c r="Q55" s="21">
        <v>10.6</v>
      </c>
      <c r="R55" s="10">
        <v>10.5</v>
      </c>
      <c r="S55" s="164">
        <v>16.7</v>
      </c>
      <c r="T55" s="130">
        <v>8.1</v>
      </c>
    </row>
    <row r="56" spans="1:20" x14ac:dyDescent="0.25">
      <c r="A56" s="23" t="s">
        <v>42</v>
      </c>
      <c r="B56" s="5">
        <v>11.9</v>
      </c>
      <c r="C56" s="10">
        <v>11.9</v>
      </c>
      <c r="D56" s="10">
        <v>11.3</v>
      </c>
      <c r="E56" s="10">
        <v>12.3</v>
      </c>
      <c r="F56" s="10">
        <v>11.4</v>
      </c>
      <c r="G56" s="10">
        <v>10.6</v>
      </c>
      <c r="H56" s="10">
        <v>10.3</v>
      </c>
      <c r="I56" s="10">
        <v>10.709076256191377</v>
      </c>
      <c r="J56" s="10">
        <v>10.172374481889628</v>
      </c>
      <c r="K56" s="10">
        <v>9.9276138780468361</v>
      </c>
      <c r="L56" s="10">
        <v>7.9</v>
      </c>
      <c r="M56" s="10">
        <v>8.6999999999999993</v>
      </c>
      <c r="N56" s="58">
        <v>7</v>
      </c>
      <c r="O56" s="58">
        <v>8.8851971599863528</v>
      </c>
      <c r="P56" s="103">
        <v>8.9</v>
      </c>
      <c r="Q56" s="21">
        <v>8.9</v>
      </c>
      <c r="R56" s="10">
        <v>7.5</v>
      </c>
      <c r="S56" s="164">
        <v>10</v>
      </c>
      <c r="T56" s="130">
        <v>10.3</v>
      </c>
    </row>
    <row r="57" spans="1:20" x14ac:dyDescent="0.25">
      <c r="A57" s="23" t="s">
        <v>47</v>
      </c>
      <c r="B57" s="5">
        <v>19.600000000000001</v>
      </c>
      <c r="C57" s="10">
        <v>17.100000000000001</v>
      </c>
      <c r="D57" s="10">
        <v>17</v>
      </c>
      <c r="E57" s="10">
        <v>17.7</v>
      </c>
      <c r="F57" s="10">
        <v>16.8</v>
      </c>
      <c r="G57" s="10">
        <v>16.3</v>
      </c>
      <c r="H57" s="10">
        <v>15.6</v>
      </c>
      <c r="I57" s="10">
        <v>19.527642867875969</v>
      </c>
      <c r="J57" s="10">
        <v>14.40939986908031</v>
      </c>
      <c r="K57" s="10">
        <v>13.751369273940494</v>
      </c>
      <c r="L57" s="10">
        <v>12.6</v>
      </c>
      <c r="M57" s="10">
        <v>13.7</v>
      </c>
      <c r="N57" s="58">
        <v>12.1</v>
      </c>
      <c r="O57" s="58">
        <v>12.387148759604736</v>
      </c>
      <c r="P57" s="103">
        <v>14.2</v>
      </c>
      <c r="Q57" s="21">
        <v>14.2</v>
      </c>
      <c r="R57" s="10">
        <v>12.7</v>
      </c>
      <c r="S57" s="164">
        <v>14</v>
      </c>
      <c r="T57" s="130">
        <v>15.2</v>
      </c>
    </row>
    <row r="58" spans="1:20" x14ac:dyDescent="0.25">
      <c r="A58" s="23" t="s">
        <v>106</v>
      </c>
      <c r="B58" s="5">
        <v>14</v>
      </c>
      <c r="C58" s="10">
        <v>9.4</v>
      </c>
      <c r="D58" s="10">
        <v>17.399999999999999</v>
      </c>
      <c r="E58" s="10">
        <v>7.9</v>
      </c>
      <c r="F58" s="10">
        <v>14.1</v>
      </c>
      <c r="G58" s="10">
        <v>17.3</v>
      </c>
      <c r="H58" s="10">
        <v>7.9</v>
      </c>
      <c r="I58" s="10">
        <v>6.2676080613974881</v>
      </c>
      <c r="J58" s="10">
        <v>10.92853518598025</v>
      </c>
      <c r="K58" s="10">
        <v>12.367742454131134</v>
      </c>
      <c r="L58" s="28" t="s">
        <v>104</v>
      </c>
      <c r="M58" s="10">
        <v>14.6</v>
      </c>
      <c r="N58" s="58" t="s">
        <v>104</v>
      </c>
      <c r="O58" s="58">
        <v>13.814883326402866</v>
      </c>
      <c r="P58" s="103" t="s">
        <v>104</v>
      </c>
      <c r="Q58" s="105" t="s">
        <v>104</v>
      </c>
      <c r="R58" s="130" t="s">
        <v>104</v>
      </c>
      <c r="S58" s="164">
        <v>13.2</v>
      </c>
      <c r="T58" s="130" t="s">
        <v>104</v>
      </c>
    </row>
    <row r="59" spans="1:20" x14ac:dyDescent="0.25">
      <c r="A59" s="23" t="s">
        <v>41</v>
      </c>
      <c r="B59" s="5">
        <v>15.8</v>
      </c>
      <c r="C59" s="10">
        <v>14.8</v>
      </c>
      <c r="D59" s="10">
        <v>14.8</v>
      </c>
      <c r="E59" s="10">
        <v>15.2</v>
      </c>
      <c r="F59" s="10">
        <v>12</v>
      </c>
      <c r="G59" s="10">
        <v>13.6</v>
      </c>
      <c r="H59" s="10">
        <v>16.100000000000001</v>
      </c>
      <c r="I59" s="10">
        <v>12.499115730961742</v>
      </c>
      <c r="J59" s="10">
        <v>16.049705852269312</v>
      </c>
      <c r="K59" s="10">
        <v>10.656136440131357</v>
      </c>
      <c r="L59" s="10">
        <v>13.9</v>
      </c>
      <c r="M59" s="10">
        <v>10.7</v>
      </c>
      <c r="N59" s="58">
        <v>10.1</v>
      </c>
      <c r="O59" s="58">
        <v>11.320423729509276</v>
      </c>
      <c r="P59" s="103">
        <v>11.6</v>
      </c>
      <c r="Q59" s="21">
        <v>13.6</v>
      </c>
      <c r="R59" s="10">
        <v>14.1</v>
      </c>
      <c r="S59" s="164">
        <v>14.1</v>
      </c>
      <c r="T59" s="130">
        <v>14.6</v>
      </c>
    </row>
    <row r="60" spans="1:20" x14ac:dyDescent="0.25">
      <c r="A60" s="23" t="s">
        <v>52</v>
      </c>
      <c r="B60" s="5">
        <v>17.7</v>
      </c>
      <c r="C60" s="10">
        <v>20.2</v>
      </c>
      <c r="D60" s="10">
        <v>20.399999999999999</v>
      </c>
      <c r="E60" s="10">
        <v>23.2</v>
      </c>
      <c r="F60" s="10">
        <v>26.2</v>
      </c>
      <c r="G60" s="10">
        <v>32</v>
      </c>
      <c r="H60" s="10">
        <v>19.100000000000001</v>
      </c>
      <c r="I60" s="10">
        <v>24.915660489243908</v>
      </c>
      <c r="J60" s="10">
        <v>26.371880323308265</v>
      </c>
      <c r="K60" s="10">
        <v>21.155124015134053</v>
      </c>
      <c r="L60" s="10">
        <v>22.3</v>
      </c>
      <c r="M60" s="10">
        <v>19.8</v>
      </c>
      <c r="N60" s="58">
        <v>18.899999999999999</v>
      </c>
      <c r="O60" s="58">
        <v>19.724285630494578</v>
      </c>
      <c r="P60" s="103">
        <v>22.4</v>
      </c>
      <c r="Q60" s="21">
        <v>17.899999999999999</v>
      </c>
      <c r="R60" s="10">
        <v>19.899999999999999</v>
      </c>
      <c r="S60" s="164">
        <v>15.8</v>
      </c>
      <c r="T60" s="130">
        <v>25.4</v>
      </c>
    </row>
    <row r="61" spans="1:20" x14ac:dyDescent="0.25">
      <c r="A61" s="23" t="s">
        <v>72</v>
      </c>
      <c r="B61" s="5">
        <v>12.5</v>
      </c>
      <c r="C61" s="10">
        <v>11.2</v>
      </c>
      <c r="D61" s="10">
        <v>14.8</v>
      </c>
      <c r="E61" s="10">
        <v>10.7</v>
      </c>
      <c r="F61" s="10">
        <v>12.3</v>
      </c>
      <c r="G61" s="10">
        <v>8.8000000000000007</v>
      </c>
      <c r="H61" s="10">
        <v>10.3</v>
      </c>
      <c r="I61" s="10">
        <v>9.6438292752903401</v>
      </c>
      <c r="J61" s="10">
        <v>10.844850917685996</v>
      </c>
      <c r="K61" s="10">
        <v>7.8417903120954131</v>
      </c>
      <c r="L61" s="10">
        <v>5.7</v>
      </c>
      <c r="M61" s="10">
        <v>13.2</v>
      </c>
      <c r="N61" s="58">
        <v>6.9</v>
      </c>
      <c r="O61" s="58">
        <v>12.474325800877173</v>
      </c>
      <c r="P61" s="103">
        <v>12.1</v>
      </c>
      <c r="Q61" s="21">
        <v>11.7</v>
      </c>
      <c r="R61" s="10">
        <v>9.5</v>
      </c>
      <c r="S61" s="164">
        <v>11.3</v>
      </c>
      <c r="T61" s="130">
        <v>12.2</v>
      </c>
    </row>
    <row r="62" spans="1:20" x14ac:dyDescent="0.25">
      <c r="A62" s="23" t="s">
        <v>39</v>
      </c>
      <c r="B62" s="5">
        <v>17.2</v>
      </c>
      <c r="C62" s="10">
        <v>16.5</v>
      </c>
      <c r="D62" s="10">
        <v>13.4</v>
      </c>
      <c r="E62" s="10">
        <v>18.3</v>
      </c>
      <c r="F62" s="10">
        <v>19</v>
      </c>
      <c r="G62" s="10">
        <v>18.100000000000001</v>
      </c>
      <c r="H62" s="10">
        <v>19.899999999999999</v>
      </c>
      <c r="I62" s="10">
        <v>19.245310712347209</v>
      </c>
      <c r="J62" s="10">
        <v>17.273582340380955</v>
      </c>
      <c r="K62" s="10">
        <v>13.407625860914367</v>
      </c>
      <c r="L62" s="10">
        <v>13.5</v>
      </c>
      <c r="M62" s="10">
        <v>14.9</v>
      </c>
      <c r="N62" s="58">
        <v>13</v>
      </c>
      <c r="O62" s="58">
        <v>14.239557553475015</v>
      </c>
      <c r="P62" s="103">
        <v>14.5</v>
      </c>
      <c r="Q62" s="21">
        <v>13.4</v>
      </c>
      <c r="R62" s="10">
        <v>12.6</v>
      </c>
      <c r="S62" s="164">
        <v>13.9</v>
      </c>
      <c r="T62" s="130">
        <v>13.7</v>
      </c>
    </row>
    <row r="63" spans="1:20" x14ac:dyDescent="0.25">
      <c r="A63" s="23" t="s">
        <v>78</v>
      </c>
      <c r="B63" s="5">
        <v>17.100000000000001</v>
      </c>
      <c r="C63" s="10">
        <v>10.4</v>
      </c>
      <c r="D63" s="10">
        <v>19.7</v>
      </c>
      <c r="E63" s="10">
        <v>98.9</v>
      </c>
      <c r="F63" s="10">
        <v>4.7</v>
      </c>
      <c r="G63" s="10">
        <v>6.6</v>
      </c>
      <c r="H63" s="10">
        <v>4.7</v>
      </c>
      <c r="I63" s="10">
        <v>5.6871552754526267</v>
      </c>
      <c r="J63" s="10">
        <v>11.338211283787869</v>
      </c>
      <c r="K63" s="10">
        <v>7.5958333056401912</v>
      </c>
      <c r="L63" s="10">
        <v>12.4</v>
      </c>
      <c r="M63" s="10">
        <v>15.2</v>
      </c>
      <c r="N63" s="58">
        <v>10.4</v>
      </c>
      <c r="O63" s="58">
        <v>14.240226932256393</v>
      </c>
      <c r="P63" s="103">
        <v>10.4</v>
      </c>
      <c r="Q63" s="105" t="s">
        <v>104</v>
      </c>
      <c r="R63" s="10">
        <v>13.2</v>
      </c>
      <c r="S63" s="164" t="s">
        <v>104</v>
      </c>
      <c r="T63" s="130" t="s">
        <v>104</v>
      </c>
    </row>
    <row r="64" spans="1:20" x14ac:dyDescent="0.25">
      <c r="A64" s="23" t="s">
        <v>60</v>
      </c>
      <c r="B64" s="5">
        <v>27.1</v>
      </c>
      <c r="C64" s="10">
        <v>19</v>
      </c>
      <c r="D64" s="10">
        <v>16.3</v>
      </c>
      <c r="E64" s="10">
        <v>21.2</v>
      </c>
      <c r="F64" s="10">
        <v>22.2</v>
      </c>
      <c r="G64" s="10">
        <v>16.7</v>
      </c>
      <c r="H64" s="10">
        <v>19.899999999999999</v>
      </c>
      <c r="I64" s="10">
        <v>17.404150596080857</v>
      </c>
      <c r="J64" s="10">
        <v>18.676021278213575</v>
      </c>
      <c r="K64" s="10">
        <v>14.469743109442559</v>
      </c>
      <c r="L64" s="10">
        <v>12.5</v>
      </c>
      <c r="M64" s="10">
        <v>13.9</v>
      </c>
      <c r="N64" s="58">
        <v>15.5</v>
      </c>
      <c r="O64" s="58">
        <v>13.411767023356802</v>
      </c>
      <c r="P64" s="103">
        <v>15.1</v>
      </c>
      <c r="Q64" s="21">
        <v>13.1</v>
      </c>
      <c r="R64" s="10">
        <v>14.7</v>
      </c>
      <c r="S64" s="164">
        <v>17.3</v>
      </c>
      <c r="T64" s="130">
        <v>16.5</v>
      </c>
    </row>
    <row r="65" spans="1:20" x14ac:dyDescent="0.25">
      <c r="A65" s="23" t="s">
        <v>81</v>
      </c>
      <c r="B65" s="5">
        <v>10.6</v>
      </c>
      <c r="C65" s="10">
        <v>15.8</v>
      </c>
      <c r="D65" s="10">
        <v>19.7</v>
      </c>
      <c r="E65" s="10">
        <v>14.4</v>
      </c>
      <c r="F65" s="10">
        <v>20.7</v>
      </c>
      <c r="G65" s="10">
        <v>16.7</v>
      </c>
      <c r="H65" s="10">
        <v>15.2</v>
      </c>
      <c r="I65" s="10">
        <v>11.291850420621428</v>
      </c>
      <c r="J65" s="10">
        <v>14.94308552301422</v>
      </c>
      <c r="K65" s="10">
        <v>8.616625409443575</v>
      </c>
      <c r="L65" s="10">
        <v>12.2</v>
      </c>
      <c r="M65" s="10">
        <v>18.2</v>
      </c>
      <c r="N65" s="58">
        <v>24</v>
      </c>
      <c r="O65" s="58">
        <v>11.827181227897956</v>
      </c>
      <c r="P65" s="103" t="s">
        <v>104</v>
      </c>
      <c r="Q65" s="105" t="s">
        <v>104</v>
      </c>
      <c r="R65" s="10">
        <v>17.399999999999999</v>
      </c>
      <c r="S65" s="164">
        <v>20.6</v>
      </c>
      <c r="T65" s="130">
        <v>11.4</v>
      </c>
    </row>
    <row r="66" spans="1:20" x14ac:dyDescent="0.25">
      <c r="A66" s="23" t="s">
        <v>44</v>
      </c>
      <c r="B66" s="5">
        <v>27.5</v>
      </c>
      <c r="C66" s="10">
        <v>25.1</v>
      </c>
      <c r="D66" s="10">
        <v>22.6</v>
      </c>
      <c r="E66" s="10">
        <v>32.1</v>
      </c>
      <c r="F66" s="10">
        <v>26.6</v>
      </c>
      <c r="G66" s="10">
        <v>30.1</v>
      </c>
      <c r="H66" s="10">
        <v>27.4</v>
      </c>
      <c r="I66" s="10">
        <v>22.517917944707008</v>
      </c>
      <c r="J66" s="10">
        <v>21.956739773528252</v>
      </c>
      <c r="K66" s="10">
        <v>19.853074542418394</v>
      </c>
      <c r="L66" s="10">
        <v>21.7</v>
      </c>
      <c r="M66" s="10">
        <v>18.600000000000001</v>
      </c>
      <c r="N66" s="58">
        <v>15</v>
      </c>
      <c r="O66" s="58">
        <v>19.546674148784668</v>
      </c>
      <c r="P66" s="103">
        <v>20.5</v>
      </c>
      <c r="Q66" s="21">
        <v>16.7</v>
      </c>
      <c r="R66" s="10">
        <v>21.2</v>
      </c>
      <c r="S66" s="164">
        <v>19.399999999999999</v>
      </c>
      <c r="T66" s="130">
        <v>21.4</v>
      </c>
    </row>
    <row r="67" spans="1:20" x14ac:dyDescent="0.25">
      <c r="A67" s="23" t="s">
        <v>37</v>
      </c>
      <c r="B67" s="5">
        <v>15.2</v>
      </c>
      <c r="C67" s="10">
        <v>13.1</v>
      </c>
      <c r="D67" s="10">
        <v>14.7</v>
      </c>
      <c r="E67" s="10">
        <v>14.2</v>
      </c>
      <c r="F67" s="10">
        <v>11.4</v>
      </c>
      <c r="G67" s="10">
        <v>12.7</v>
      </c>
      <c r="H67" s="10">
        <v>12.5</v>
      </c>
      <c r="I67" s="10">
        <v>11.200744568446428</v>
      </c>
      <c r="J67" s="10">
        <v>10.950733186579786</v>
      </c>
      <c r="K67" s="10">
        <v>10.612412035007887</v>
      </c>
      <c r="L67" s="10">
        <v>10.3</v>
      </c>
      <c r="M67" s="10">
        <v>10.199999999999999</v>
      </c>
      <c r="N67" s="58">
        <v>7.9</v>
      </c>
      <c r="O67" s="58">
        <v>9.31877245583647</v>
      </c>
      <c r="P67" s="103">
        <v>8.6999999999999993</v>
      </c>
      <c r="Q67" s="105">
        <v>8.3000000000000007</v>
      </c>
      <c r="R67" s="10">
        <v>8.1999999999999993</v>
      </c>
      <c r="S67" s="164">
        <v>8.1999999999999993</v>
      </c>
      <c r="T67" s="130">
        <v>9.3000000000000007</v>
      </c>
    </row>
    <row r="68" spans="1:20" x14ac:dyDescent="0.25">
      <c r="A68" s="23" t="s">
        <v>74</v>
      </c>
      <c r="B68" s="5">
        <v>6.2</v>
      </c>
      <c r="C68" s="10">
        <v>7</v>
      </c>
      <c r="D68" s="10">
        <v>8.6</v>
      </c>
      <c r="E68" s="10">
        <v>7.1</v>
      </c>
      <c r="F68" s="10">
        <v>7.8</v>
      </c>
      <c r="G68" s="10">
        <v>8.8000000000000007</v>
      </c>
      <c r="H68" s="10">
        <v>6.2</v>
      </c>
      <c r="I68" s="10">
        <v>11.637527798675274</v>
      </c>
      <c r="J68" s="10">
        <v>5.1382086369617044</v>
      </c>
      <c r="K68" s="10">
        <v>7.1824323450785261</v>
      </c>
      <c r="L68" s="10">
        <v>6.8</v>
      </c>
      <c r="M68" s="10">
        <v>6.4</v>
      </c>
      <c r="N68" s="58">
        <v>7.4</v>
      </c>
      <c r="O68" s="58">
        <v>4.4784546713210442</v>
      </c>
      <c r="P68" s="103">
        <v>7.8</v>
      </c>
      <c r="Q68" s="105">
        <v>5.4</v>
      </c>
      <c r="R68" s="10">
        <v>8.1999999999999993</v>
      </c>
      <c r="S68" s="164">
        <v>8.4</v>
      </c>
      <c r="T68" s="130">
        <v>8.1999999999999993</v>
      </c>
    </row>
    <row r="69" spans="1:20" x14ac:dyDescent="0.25">
      <c r="A69" s="23" t="s">
        <v>107</v>
      </c>
      <c r="B69" s="5">
        <v>27.9</v>
      </c>
      <c r="C69" s="10">
        <v>8.1999999999999993</v>
      </c>
      <c r="D69" s="10">
        <v>6.5</v>
      </c>
      <c r="E69" s="10">
        <v>17.8</v>
      </c>
      <c r="F69" s="10">
        <v>4.9000000000000004</v>
      </c>
      <c r="G69" s="10">
        <v>16.100000000000001</v>
      </c>
      <c r="H69" s="10">
        <v>9.6999999999999993</v>
      </c>
      <c r="I69" s="10">
        <v>14.505366985784741</v>
      </c>
      <c r="J69" s="10">
        <v>6.4415661379751263</v>
      </c>
      <c r="K69" s="10">
        <v>16.083376222336593</v>
      </c>
      <c r="L69" s="28" t="s">
        <v>104</v>
      </c>
      <c r="M69" s="56" t="s">
        <v>104</v>
      </c>
      <c r="N69" s="58" t="s">
        <v>104</v>
      </c>
      <c r="O69" s="58" t="s">
        <v>104</v>
      </c>
      <c r="P69" s="103" t="s">
        <v>104</v>
      </c>
      <c r="Q69" s="105" t="s">
        <v>104</v>
      </c>
      <c r="R69" s="10">
        <v>17.600000000000001</v>
      </c>
      <c r="S69" s="164">
        <v>17.600000000000001</v>
      </c>
      <c r="T69" s="130" t="s">
        <v>104</v>
      </c>
    </row>
    <row r="70" spans="1:20" x14ac:dyDescent="0.25">
      <c r="A70" s="23" t="s">
        <v>53</v>
      </c>
      <c r="B70" s="5">
        <v>17.5</v>
      </c>
      <c r="C70" s="10">
        <v>12.9</v>
      </c>
      <c r="D70" s="10">
        <v>11.5</v>
      </c>
      <c r="E70" s="10">
        <v>12.8</v>
      </c>
      <c r="F70" s="10">
        <v>16.2</v>
      </c>
      <c r="G70" s="10">
        <v>11</v>
      </c>
      <c r="H70" s="10">
        <v>12.6</v>
      </c>
      <c r="I70" s="10">
        <v>13.342402712834316</v>
      </c>
      <c r="J70" s="10">
        <v>10.92447958671023</v>
      </c>
      <c r="K70" s="10">
        <v>9.3877773675911094</v>
      </c>
      <c r="L70" s="10">
        <v>10.3</v>
      </c>
      <c r="M70" s="10">
        <v>7.9</v>
      </c>
      <c r="N70" s="58">
        <v>8.3000000000000007</v>
      </c>
      <c r="O70" s="58">
        <v>10.761340669585126</v>
      </c>
      <c r="P70" s="103">
        <v>10.6</v>
      </c>
      <c r="Q70" s="105">
        <v>10.4</v>
      </c>
      <c r="R70" s="10">
        <v>10.7</v>
      </c>
      <c r="S70" s="164">
        <v>8.6999999999999993</v>
      </c>
      <c r="T70" s="130">
        <v>8.1</v>
      </c>
    </row>
    <row r="71" spans="1:20" x14ac:dyDescent="0.25">
      <c r="A71" s="23" t="s">
        <v>56</v>
      </c>
      <c r="B71" s="5">
        <v>11.5</v>
      </c>
      <c r="C71" s="10">
        <v>13</v>
      </c>
      <c r="D71" s="10">
        <v>12.2</v>
      </c>
      <c r="E71" s="10">
        <v>8.3000000000000007</v>
      </c>
      <c r="F71" s="10">
        <v>10.8</v>
      </c>
      <c r="G71" s="10">
        <v>10.199999999999999</v>
      </c>
      <c r="H71" s="10">
        <v>10.5</v>
      </c>
      <c r="I71" s="10">
        <v>8.8167339754699903</v>
      </c>
      <c r="J71" s="10">
        <v>7.1579944517928116</v>
      </c>
      <c r="K71" s="10">
        <v>9.9036717863147761</v>
      </c>
      <c r="L71" s="10">
        <v>10.7</v>
      </c>
      <c r="M71" s="10">
        <v>9.4</v>
      </c>
      <c r="N71" s="58">
        <v>9.9</v>
      </c>
      <c r="O71" s="58">
        <v>9.0338874022009996</v>
      </c>
      <c r="P71" s="103">
        <v>8.5</v>
      </c>
      <c r="Q71" s="105">
        <v>9.6</v>
      </c>
      <c r="R71" s="10">
        <v>9.1999999999999993</v>
      </c>
      <c r="S71" s="164">
        <v>11.6</v>
      </c>
      <c r="T71" s="58">
        <v>10</v>
      </c>
    </row>
    <row r="72" spans="1:20" x14ac:dyDescent="0.25">
      <c r="A72" s="23" t="s">
        <v>58</v>
      </c>
      <c r="B72" s="5">
        <v>26</v>
      </c>
      <c r="C72" s="10">
        <v>18.3</v>
      </c>
      <c r="D72" s="10">
        <v>15</v>
      </c>
      <c r="E72" s="10">
        <v>26.6</v>
      </c>
      <c r="F72" s="10">
        <v>25.5</v>
      </c>
      <c r="G72" s="10">
        <v>22.2</v>
      </c>
      <c r="H72" s="10">
        <v>38.700000000000003</v>
      </c>
      <c r="I72" s="10">
        <v>24.845433795752864</v>
      </c>
      <c r="J72" s="10">
        <v>23.673825337819981</v>
      </c>
      <c r="K72" s="10">
        <v>19.782643697551954</v>
      </c>
      <c r="L72" s="10">
        <v>37.200000000000003</v>
      </c>
      <c r="M72" s="10">
        <v>17.2</v>
      </c>
      <c r="N72" s="58">
        <v>33.9</v>
      </c>
      <c r="O72" s="58">
        <v>24.27714792066228</v>
      </c>
      <c r="P72" s="103">
        <v>21.1</v>
      </c>
      <c r="Q72" s="105">
        <v>18.5</v>
      </c>
      <c r="R72" s="10">
        <v>29</v>
      </c>
      <c r="S72" s="164">
        <v>29.2</v>
      </c>
      <c r="T72" s="58">
        <v>20</v>
      </c>
    </row>
    <row r="73" spans="1:20" x14ac:dyDescent="0.25">
      <c r="A73" s="23" t="s">
        <v>61</v>
      </c>
      <c r="B73" s="5">
        <v>10.4</v>
      </c>
      <c r="C73" s="10">
        <v>10.199999999999999</v>
      </c>
      <c r="D73" s="10">
        <v>11.6</v>
      </c>
      <c r="E73" s="10">
        <v>11.9</v>
      </c>
      <c r="F73" s="10">
        <v>11.8</v>
      </c>
      <c r="G73" s="10">
        <v>11.9</v>
      </c>
      <c r="H73" s="10">
        <v>12.8</v>
      </c>
      <c r="I73" s="10">
        <v>12.675015634006961</v>
      </c>
      <c r="J73" s="10">
        <v>11.728627286793548</v>
      </c>
      <c r="K73" s="10">
        <v>9.195769804416587</v>
      </c>
      <c r="L73" s="10">
        <v>8.1</v>
      </c>
      <c r="M73" s="10">
        <v>9.1</v>
      </c>
      <c r="N73" s="58">
        <v>11.7</v>
      </c>
      <c r="O73" s="58">
        <v>9.7510810205133129</v>
      </c>
      <c r="P73" s="103">
        <v>9.4</v>
      </c>
      <c r="Q73" s="105">
        <v>10.7</v>
      </c>
      <c r="R73" s="10">
        <v>9.1999999999999993</v>
      </c>
      <c r="S73" s="164">
        <v>11.2</v>
      </c>
      <c r="T73" s="130">
        <v>9.1</v>
      </c>
    </row>
    <row r="74" spans="1:20" x14ac:dyDescent="0.25">
      <c r="A74" s="23" t="s">
        <v>108</v>
      </c>
      <c r="B74" s="5">
        <v>12.1</v>
      </c>
      <c r="C74" s="10">
        <v>14.2</v>
      </c>
      <c r="D74" s="10">
        <v>10.1</v>
      </c>
      <c r="E74" s="10">
        <v>2</v>
      </c>
      <c r="F74" s="10">
        <v>6</v>
      </c>
      <c r="G74" s="10">
        <v>13.8</v>
      </c>
      <c r="H74" s="10">
        <v>9.8000000000000007</v>
      </c>
      <c r="I74" s="10">
        <v>9.5526676779757516</v>
      </c>
      <c r="J74" s="10">
        <v>9.3874501057026869</v>
      </c>
      <c r="K74" s="10">
        <v>9.186616936446983</v>
      </c>
      <c r="L74" s="28" t="s">
        <v>104</v>
      </c>
      <c r="M74" s="56" t="s">
        <v>104</v>
      </c>
      <c r="N74" s="58" t="s">
        <v>104</v>
      </c>
      <c r="O74" s="58" t="s">
        <v>104</v>
      </c>
      <c r="P74" s="103" t="s">
        <v>104</v>
      </c>
      <c r="Q74" s="105" t="s">
        <v>104</v>
      </c>
      <c r="R74" s="58" t="s">
        <v>104</v>
      </c>
      <c r="S74" s="165" t="s">
        <v>104</v>
      </c>
      <c r="T74" s="130">
        <v>17.3</v>
      </c>
    </row>
    <row r="75" spans="1:20" x14ac:dyDescent="0.25">
      <c r="A75" s="29" t="s">
        <v>147</v>
      </c>
      <c r="B75" s="38">
        <v>14.8</v>
      </c>
      <c r="C75" s="38">
        <v>14.1</v>
      </c>
      <c r="D75" s="38">
        <v>13.5</v>
      </c>
      <c r="E75" s="38">
        <v>14.2</v>
      </c>
      <c r="F75" s="38">
        <v>13.6</v>
      </c>
      <c r="G75" s="38">
        <v>13.5</v>
      </c>
      <c r="H75" s="38">
        <v>13.2</v>
      </c>
      <c r="I75" s="38">
        <v>13.2</v>
      </c>
      <c r="J75" s="38">
        <v>12</v>
      </c>
      <c r="K75" s="38">
        <v>11</v>
      </c>
      <c r="L75" s="38">
        <v>11.1</v>
      </c>
      <c r="M75" s="55">
        <v>11</v>
      </c>
      <c r="N75" s="57">
        <v>10</v>
      </c>
      <c r="O75" s="57">
        <v>11</v>
      </c>
      <c r="P75" s="78">
        <v>10.7</v>
      </c>
      <c r="Q75" s="106">
        <v>10.5</v>
      </c>
      <c r="R75" s="132">
        <v>10.9</v>
      </c>
      <c r="S75" s="142">
        <v>11.2</v>
      </c>
      <c r="T75" s="169">
        <v>11.7</v>
      </c>
    </row>
    <row r="76" spans="1:20" x14ac:dyDescent="0.25">
      <c r="I76" s="22"/>
      <c r="N76" s="22"/>
      <c r="O76" s="22"/>
      <c r="Q76" s="100"/>
      <c r="R76" s="131"/>
      <c r="T76" s="162"/>
    </row>
    <row r="77" spans="1:20" x14ac:dyDescent="0.25">
      <c r="A77" s="59" t="s">
        <v>197</v>
      </c>
      <c r="B77" s="59"/>
      <c r="C77" s="60"/>
      <c r="D77" s="60"/>
      <c r="E77" s="60"/>
      <c r="F77" s="60"/>
      <c r="G77" s="60"/>
      <c r="H77" s="60"/>
      <c r="I77" s="61"/>
      <c r="J77" s="62"/>
      <c r="K77" s="62"/>
      <c r="L77" s="62"/>
      <c r="M77" s="42"/>
    </row>
    <row r="78" spans="1:20" x14ac:dyDescent="0.25">
      <c r="A78" s="59" t="s">
        <v>198</v>
      </c>
      <c r="B78" s="59"/>
      <c r="C78" s="60"/>
      <c r="D78" s="60"/>
      <c r="E78" s="60"/>
      <c r="F78" s="60"/>
      <c r="G78" s="60"/>
      <c r="H78" s="60"/>
      <c r="I78" s="61"/>
      <c r="J78" s="62"/>
      <c r="K78" s="62"/>
      <c r="L78" s="62"/>
      <c r="M78" s="42"/>
    </row>
    <row r="79" spans="1:20" x14ac:dyDescent="0.25">
      <c r="A79" s="59" t="s">
        <v>109</v>
      </c>
      <c r="B79" s="59"/>
      <c r="C79" s="60"/>
      <c r="D79" s="60"/>
      <c r="E79" s="60"/>
      <c r="F79" s="60"/>
      <c r="G79" s="60"/>
      <c r="H79" s="60"/>
      <c r="I79" s="61"/>
      <c r="J79" s="62"/>
      <c r="K79" s="42"/>
      <c r="L79" s="42"/>
      <c r="M79" s="42"/>
    </row>
    <row r="80" spans="1:20" x14ac:dyDescent="0.25">
      <c r="A80" s="63" t="s">
        <v>148</v>
      </c>
      <c r="B80" s="63"/>
      <c r="C80" s="62"/>
      <c r="D80" s="62"/>
      <c r="E80" s="62"/>
      <c r="F80" s="62"/>
      <c r="G80" s="62"/>
      <c r="H80" s="62"/>
      <c r="I80" s="61"/>
      <c r="J80" s="62"/>
      <c r="K80" s="42"/>
      <c r="L80" s="42"/>
      <c r="M80" s="42"/>
    </row>
    <row r="81" spans="1:13" x14ac:dyDescent="0.25">
      <c r="A81" s="63" t="s">
        <v>110</v>
      </c>
      <c r="B81" s="63"/>
      <c r="C81" s="62"/>
      <c r="D81" s="62"/>
      <c r="E81" s="62"/>
      <c r="F81" s="62"/>
      <c r="G81" s="62"/>
      <c r="H81" s="62"/>
      <c r="I81" s="61"/>
      <c r="J81" s="62"/>
      <c r="K81" s="42"/>
      <c r="L81" s="42"/>
      <c r="M81" s="42"/>
    </row>
    <row r="82" spans="1:13" x14ac:dyDescent="0.25">
      <c r="A82" s="63" t="s">
        <v>149</v>
      </c>
      <c r="B82" s="63"/>
      <c r="C82" s="62"/>
      <c r="D82" s="62"/>
      <c r="E82" s="62"/>
      <c r="F82" s="62"/>
      <c r="G82" s="62"/>
      <c r="H82" s="62"/>
      <c r="I82" s="61"/>
      <c r="J82" s="62"/>
      <c r="K82" s="42"/>
      <c r="L82" s="42"/>
      <c r="M82" s="42"/>
    </row>
    <row r="83" spans="1:13" x14ac:dyDescent="0.25">
      <c r="A83" s="63" t="s">
        <v>150</v>
      </c>
      <c r="B83" s="63"/>
      <c r="C83" s="62"/>
      <c r="D83" s="62"/>
      <c r="E83" s="62"/>
      <c r="F83" s="62"/>
      <c r="G83" s="62"/>
      <c r="H83" s="62"/>
      <c r="I83" s="61"/>
      <c r="J83" s="62"/>
      <c r="K83" s="42"/>
      <c r="L83" s="42"/>
      <c r="M83" s="42"/>
    </row>
    <row r="84" spans="1:13" x14ac:dyDescent="0.25">
      <c r="A84" s="63" t="s">
        <v>169</v>
      </c>
      <c r="B84" s="63"/>
      <c r="C84" s="62"/>
      <c r="D84" s="62"/>
      <c r="E84" s="62"/>
      <c r="F84" s="62"/>
      <c r="G84" s="62"/>
      <c r="H84" s="62"/>
      <c r="I84" s="61"/>
      <c r="J84" s="62"/>
      <c r="K84" s="42"/>
      <c r="L84" s="42"/>
      <c r="M84" s="42"/>
    </row>
    <row r="85" spans="1:13" x14ac:dyDescent="0.25">
      <c r="A85" s="63" t="s">
        <v>199</v>
      </c>
      <c r="B85" s="42"/>
      <c r="C85" s="42"/>
      <c r="D85" s="42"/>
      <c r="E85" s="42"/>
      <c r="F85" s="42"/>
      <c r="G85" s="42"/>
      <c r="H85" s="42"/>
      <c r="I85" s="42"/>
      <c r="J85" s="42"/>
      <c r="K85" s="42"/>
      <c r="L85" s="42"/>
      <c r="M85" s="42"/>
    </row>
    <row r="86" spans="1:13" x14ac:dyDescent="0.25">
      <c r="A86" s="68" t="s">
        <v>157</v>
      </c>
      <c r="B86" s="42"/>
      <c r="C86" s="42"/>
      <c r="D86" s="42"/>
      <c r="E86" s="42"/>
      <c r="F86" s="42"/>
      <c r="G86" s="42"/>
      <c r="H86" s="42"/>
      <c r="I86" s="42"/>
      <c r="J86" s="42"/>
      <c r="K86" s="42"/>
      <c r="L86" s="42"/>
      <c r="M86" s="42"/>
    </row>
    <row r="87" spans="1:13" x14ac:dyDescent="0.25">
      <c r="A87" s="42"/>
      <c r="B87" s="42"/>
      <c r="C87" s="42"/>
      <c r="D87" s="42"/>
      <c r="E87" s="42"/>
      <c r="F87" s="42"/>
      <c r="G87" s="42"/>
      <c r="H87" s="42"/>
      <c r="I87" s="42"/>
      <c r="J87" s="42"/>
      <c r="K87" s="42"/>
      <c r="L87" s="42"/>
      <c r="M87" s="42"/>
    </row>
  </sheetData>
  <printOptions gridLines="1"/>
  <pageMargins left="0.7" right="0.7" top="0.75" bottom="0.75" header="0.3" footer="0.3"/>
  <pageSetup paperSize="5"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8"/>
  <dimension ref="A1:W40"/>
  <sheetViews>
    <sheetView workbookViewId="0"/>
  </sheetViews>
  <sheetFormatPr defaultRowHeight="15" x14ac:dyDescent="0.25"/>
  <cols>
    <col min="2" max="2" width="13.140625" customWidth="1"/>
    <col min="3" max="3" width="10.85546875" bestFit="1" customWidth="1"/>
    <col min="4" max="4" width="14.85546875" customWidth="1"/>
    <col min="6" max="6" width="9.140625" customWidth="1"/>
    <col min="7" max="7" width="10.140625" customWidth="1"/>
    <col min="8" max="10" width="9.140625" customWidth="1"/>
    <col min="11" max="11" width="15.7109375" customWidth="1"/>
    <col min="12" max="12" width="9.85546875" customWidth="1"/>
    <col min="13" max="13" width="14.5703125" customWidth="1"/>
    <col min="14" max="15" width="9.140625" customWidth="1"/>
    <col min="16" max="16" width="10.140625" customWidth="1"/>
    <col min="18" max="18" width="10.7109375" bestFit="1" customWidth="1"/>
  </cols>
  <sheetData>
    <row r="1" spans="1:16" ht="18.75" x14ac:dyDescent="0.3">
      <c r="A1" s="20" t="s">
        <v>229</v>
      </c>
    </row>
    <row r="3" spans="1:16" x14ac:dyDescent="0.25">
      <c r="A3" s="33" t="s">
        <v>118</v>
      </c>
      <c r="J3" s="33" t="s">
        <v>119</v>
      </c>
    </row>
    <row r="4" spans="1:16" ht="60" x14ac:dyDescent="0.25">
      <c r="A4" s="37" t="s">
        <v>0</v>
      </c>
      <c r="B4" s="35" t="s">
        <v>136</v>
      </c>
      <c r="C4" s="35" t="s">
        <v>116</v>
      </c>
      <c r="D4" s="35" t="s">
        <v>117</v>
      </c>
      <c r="E4" s="67" t="s">
        <v>132</v>
      </c>
      <c r="J4" s="37" t="s">
        <v>0</v>
      </c>
      <c r="K4" s="35" t="s">
        <v>137</v>
      </c>
      <c r="L4" s="35" t="s">
        <v>116</v>
      </c>
      <c r="M4" s="35" t="s">
        <v>117</v>
      </c>
      <c r="N4" s="67" t="s">
        <v>132</v>
      </c>
      <c r="P4" s="96"/>
    </row>
    <row r="5" spans="1:16" x14ac:dyDescent="0.25">
      <c r="A5" s="44">
        <v>2009</v>
      </c>
      <c r="B5" s="36">
        <v>383</v>
      </c>
      <c r="C5" s="39">
        <v>61087581</v>
      </c>
      <c r="D5" s="76">
        <v>6.2696867960772584</v>
      </c>
      <c r="E5" s="76">
        <v>0.56719593181472483</v>
      </c>
      <c r="G5" s="115"/>
      <c r="J5" s="44">
        <v>2009</v>
      </c>
      <c r="K5" s="36">
        <v>217</v>
      </c>
      <c r="L5" s="39">
        <v>20244518</v>
      </c>
      <c r="M5" s="76">
        <v>10.718951174831627</v>
      </c>
      <c r="N5" s="76">
        <v>0.96970481898538619</v>
      </c>
      <c r="P5" s="96"/>
    </row>
    <row r="6" spans="1:16" x14ac:dyDescent="0.25">
      <c r="A6" s="44">
        <v>2010</v>
      </c>
      <c r="B6" s="36">
        <v>357</v>
      </c>
      <c r="C6" s="39">
        <v>61200649</v>
      </c>
      <c r="D6" s="76">
        <v>5.8332714739675398</v>
      </c>
      <c r="E6" s="76">
        <v>0.52376117577878523</v>
      </c>
      <c r="G6" s="115"/>
      <c r="J6" s="44">
        <v>2010</v>
      </c>
      <c r="K6" s="36">
        <v>204</v>
      </c>
      <c r="L6" s="36">
        <v>20188815</v>
      </c>
      <c r="M6" s="76">
        <v>10.104604950810636</v>
      </c>
      <c r="N6" s="76">
        <v>0.90727815316591987</v>
      </c>
      <c r="P6" s="96"/>
    </row>
    <row r="7" spans="1:16" x14ac:dyDescent="0.25">
      <c r="A7" s="44">
        <v>2011</v>
      </c>
      <c r="B7" s="36">
        <v>324</v>
      </c>
      <c r="C7" s="39">
        <v>61168399</v>
      </c>
      <c r="D7" s="76">
        <v>5.2968527098445062</v>
      </c>
      <c r="E7" s="76">
        <v>0.48338338380714219</v>
      </c>
      <c r="G7" s="115"/>
      <c r="J7" s="44">
        <v>2011</v>
      </c>
      <c r="K7" s="36">
        <v>175</v>
      </c>
      <c r="L7" s="36">
        <v>20123103</v>
      </c>
      <c r="M7" s="76">
        <v>8.6964719109175164</v>
      </c>
      <c r="N7" s="76">
        <v>0.79362788617289626</v>
      </c>
      <c r="P7" s="96"/>
    </row>
    <row r="8" spans="1:16" x14ac:dyDescent="0.25">
      <c r="A8" s="44">
        <v>2012</v>
      </c>
      <c r="B8" s="36">
        <v>274</v>
      </c>
      <c r="C8" s="39">
        <v>61112950</v>
      </c>
      <c r="D8" s="76">
        <v>4.4835014510017928</v>
      </c>
      <c r="E8" s="76">
        <v>0.44725419549724382</v>
      </c>
      <c r="G8" s="115"/>
      <c r="J8" s="44">
        <v>2012</v>
      </c>
      <c r="K8" s="36">
        <v>138</v>
      </c>
      <c r="L8" s="36">
        <v>19976065</v>
      </c>
      <c r="M8" s="76">
        <v>6.9082674690936381</v>
      </c>
      <c r="N8" s="76">
        <v>0.68913808614445349</v>
      </c>
      <c r="P8" s="96"/>
    </row>
    <row r="9" spans="1:16" x14ac:dyDescent="0.25">
      <c r="A9" s="44">
        <v>2013</v>
      </c>
      <c r="B9" s="36">
        <v>321</v>
      </c>
      <c r="C9" s="39">
        <v>61067428</v>
      </c>
      <c r="D9" s="76">
        <v>5.2564846844376678</v>
      </c>
      <c r="E9" s="76">
        <v>0.47895505284776857</v>
      </c>
      <c r="G9" s="115"/>
      <c r="J9" s="44">
        <v>2013</v>
      </c>
      <c r="K9" s="36">
        <v>163</v>
      </c>
      <c r="L9" s="36">
        <v>19849215</v>
      </c>
      <c r="M9" s="76">
        <v>8.2119116549445401</v>
      </c>
      <c r="N9" s="76">
        <v>0.74824465717927435</v>
      </c>
      <c r="P9" s="96"/>
    </row>
    <row r="10" spans="1:16" x14ac:dyDescent="0.25">
      <c r="A10" s="44">
        <v>2014</v>
      </c>
      <c r="B10" s="36">
        <v>285</v>
      </c>
      <c r="C10" s="39">
        <v>61053030</v>
      </c>
      <c r="D10" s="76">
        <v>4.6680729850754332</v>
      </c>
      <c r="E10" s="76">
        <v>0.43344583913858792</v>
      </c>
      <c r="G10" s="115"/>
      <c r="J10" s="44">
        <v>2014</v>
      </c>
      <c r="K10" s="36">
        <v>148</v>
      </c>
      <c r="L10" s="36">
        <v>19872349</v>
      </c>
      <c r="M10" s="76">
        <v>7.4475342597898218</v>
      </c>
      <c r="N10" s="76">
        <v>0.69152790606932157</v>
      </c>
      <c r="P10" s="96"/>
    </row>
    <row r="11" spans="1:16" x14ac:dyDescent="0.25">
      <c r="A11" s="44">
        <v>2015</v>
      </c>
      <c r="B11" s="36">
        <v>271</v>
      </c>
      <c r="C11" s="39">
        <v>60999224</v>
      </c>
      <c r="D11" s="76">
        <v>4.442679467528964</v>
      </c>
      <c r="E11" s="76">
        <v>0.42369995693869794</v>
      </c>
      <c r="G11" s="115"/>
      <c r="J11" s="44">
        <v>2015</v>
      </c>
      <c r="K11" s="36">
        <v>137</v>
      </c>
      <c r="L11" s="36">
        <v>19918078</v>
      </c>
      <c r="M11" s="76">
        <v>6.878173687240305</v>
      </c>
      <c r="N11" s="76">
        <v>0.65597392663611132</v>
      </c>
      <c r="P11" s="96"/>
    </row>
    <row r="12" spans="1:16" x14ac:dyDescent="0.25">
      <c r="A12" s="44">
        <v>2016</v>
      </c>
      <c r="B12" s="36">
        <v>309</v>
      </c>
      <c r="C12" s="39">
        <v>60977312</v>
      </c>
      <c r="D12" s="76">
        <v>5.0674585327736326</v>
      </c>
      <c r="E12" s="76">
        <v>0.46557374168194982</v>
      </c>
      <c r="G12" s="115"/>
      <c r="J12" s="44">
        <v>2016</v>
      </c>
      <c r="K12" s="36">
        <v>144</v>
      </c>
      <c r="L12" s="36">
        <v>19921759</v>
      </c>
      <c r="M12" s="76">
        <v>7.2282773825343432</v>
      </c>
      <c r="N12" s="76">
        <v>0.66409939521686756</v>
      </c>
      <c r="P12" s="96"/>
    </row>
    <row r="13" spans="1:16" x14ac:dyDescent="0.25">
      <c r="A13" s="44">
        <v>2017</v>
      </c>
      <c r="B13" s="36">
        <v>314</v>
      </c>
      <c r="C13" s="39">
        <v>60968112</v>
      </c>
      <c r="D13" s="76">
        <v>5.1502332891659819</v>
      </c>
      <c r="E13" s="76">
        <v>0.45919104017979412</v>
      </c>
      <c r="G13" s="115"/>
      <c r="J13" s="44">
        <v>2017</v>
      </c>
      <c r="K13" s="36">
        <v>130</v>
      </c>
      <c r="L13" s="36">
        <v>19890972</v>
      </c>
      <c r="M13" s="76">
        <v>6.5356283242467983</v>
      </c>
      <c r="N13" s="76">
        <v>0.58271185011221194</v>
      </c>
      <c r="P13" s="96"/>
    </row>
    <row r="14" spans="1:16" x14ac:dyDescent="0.25">
      <c r="A14" s="44">
        <v>2018</v>
      </c>
      <c r="B14" s="36">
        <v>332</v>
      </c>
      <c r="C14" s="39">
        <v>60819876</v>
      </c>
      <c r="D14" s="76">
        <v>5.4587418099964555</v>
      </c>
      <c r="E14" s="76">
        <v>0.46805845682728581</v>
      </c>
      <c r="G14" s="115"/>
      <c r="J14" s="44">
        <v>2018</v>
      </c>
      <c r="K14" s="36">
        <v>157</v>
      </c>
      <c r="L14" s="36">
        <v>19762962</v>
      </c>
      <c r="M14" s="76">
        <v>7.9441533106221627</v>
      </c>
      <c r="N14" s="76">
        <v>0.68116944687874836</v>
      </c>
      <c r="P14" s="96"/>
    </row>
    <row r="15" spans="1:16" x14ac:dyDescent="0.25">
      <c r="A15" s="4" t="s">
        <v>3</v>
      </c>
      <c r="B15" s="4"/>
      <c r="C15" s="33"/>
      <c r="D15" s="154">
        <v>-0.13600000000000001</v>
      </c>
      <c r="E15" s="1"/>
      <c r="J15" s="4" t="s">
        <v>3</v>
      </c>
      <c r="K15" s="4"/>
      <c r="L15" s="33"/>
      <c r="M15" s="154">
        <v>-0.32900000000000001</v>
      </c>
      <c r="N15" s="1"/>
    </row>
    <row r="17" spans="1:23" x14ac:dyDescent="0.25">
      <c r="A17" s="33" t="s">
        <v>120</v>
      </c>
      <c r="J17" s="33" t="s">
        <v>121</v>
      </c>
    </row>
    <row r="18" spans="1:23" ht="60" x14ac:dyDescent="0.25">
      <c r="A18" s="37" t="s">
        <v>0</v>
      </c>
      <c r="B18" s="35" t="s">
        <v>138</v>
      </c>
      <c r="C18" s="35" t="s">
        <v>116</v>
      </c>
      <c r="D18" s="35" t="s">
        <v>117</v>
      </c>
      <c r="E18" s="67" t="s">
        <v>132</v>
      </c>
      <c r="J18" s="37" t="s">
        <v>0</v>
      </c>
      <c r="K18" s="35" t="s">
        <v>139</v>
      </c>
      <c r="L18" s="35" t="s">
        <v>116</v>
      </c>
      <c r="M18" s="35" t="s">
        <v>117</v>
      </c>
      <c r="N18" s="67" t="s">
        <v>132</v>
      </c>
      <c r="Q18" s="96"/>
      <c r="R18" s="96"/>
      <c r="S18" s="22"/>
      <c r="T18" s="22"/>
      <c r="V18" s="153"/>
      <c r="W18" s="114"/>
    </row>
    <row r="19" spans="1:23" x14ac:dyDescent="0.25">
      <c r="A19" s="44">
        <v>2009</v>
      </c>
      <c r="B19" s="36">
        <v>98</v>
      </c>
      <c r="C19" s="134">
        <v>20182499</v>
      </c>
      <c r="D19" s="76">
        <v>4.8556920528027776</v>
      </c>
      <c r="E19" s="76">
        <v>0.43927693169904358</v>
      </c>
      <c r="G19" s="114"/>
      <c r="J19" s="44">
        <v>2009</v>
      </c>
      <c r="K19" s="36">
        <v>68</v>
      </c>
      <c r="L19" s="39">
        <v>20660564</v>
      </c>
      <c r="M19" s="76">
        <v>3.2912944680503395</v>
      </c>
      <c r="N19" s="76">
        <v>0.29775152944648903</v>
      </c>
      <c r="Q19" s="96"/>
      <c r="R19" s="96"/>
      <c r="S19" s="22"/>
      <c r="T19" s="22"/>
      <c r="V19" s="153"/>
      <c r="W19" s="114"/>
    </row>
    <row r="20" spans="1:23" x14ac:dyDescent="0.25">
      <c r="A20" s="44">
        <v>2010</v>
      </c>
      <c r="B20" s="36">
        <v>103</v>
      </c>
      <c r="C20" s="135">
        <v>20331228</v>
      </c>
      <c r="D20" s="76">
        <v>5.0660983192948308</v>
      </c>
      <c r="E20" s="76">
        <v>0.45487778584733735</v>
      </c>
      <c r="G20" s="114"/>
      <c r="J20" s="44">
        <v>2010</v>
      </c>
      <c r="K20" s="36">
        <v>50</v>
      </c>
      <c r="L20" s="36">
        <v>20680606</v>
      </c>
      <c r="M20" s="76">
        <v>2.41772412278441</v>
      </c>
      <c r="N20" s="76">
        <v>0.21708402136083085</v>
      </c>
      <c r="Q20" s="96"/>
      <c r="R20" s="96"/>
      <c r="S20" s="22"/>
      <c r="T20" s="22"/>
      <c r="V20" s="153"/>
      <c r="W20" s="114"/>
    </row>
    <row r="21" spans="1:23" x14ac:dyDescent="0.25">
      <c r="A21" s="44">
        <v>2011</v>
      </c>
      <c r="B21" s="36">
        <v>97</v>
      </c>
      <c r="C21" s="136">
        <v>20332498</v>
      </c>
      <c r="D21" s="76">
        <v>4.7706877925181645</v>
      </c>
      <c r="E21" s="76">
        <v>0.43536630798679554</v>
      </c>
      <c r="G21" s="114"/>
      <c r="J21" s="44">
        <v>2011</v>
      </c>
      <c r="K21" s="36">
        <v>52</v>
      </c>
      <c r="L21" s="36">
        <v>20712798</v>
      </c>
      <c r="M21" s="76">
        <v>2.510525135232816</v>
      </c>
      <c r="N21" s="76">
        <v>0.22910701910707776</v>
      </c>
      <c r="Q21" s="96"/>
      <c r="R21" s="96"/>
      <c r="S21" s="22"/>
      <c r="T21" s="22"/>
      <c r="V21" s="153"/>
      <c r="W21" s="114"/>
    </row>
    <row r="22" spans="1:23" x14ac:dyDescent="0.25">
      <c r="A22" s="44">
        <v>2012</v>
      </c>
      <c r="B22" s="36">
        <v>91</v>
      </c>
      <c r="C22" s="136">
        <v>20467140</v>
      </c>
      <c r="D22" s="76">
        <v>4.4461512453620777</v>
      </c>
      <c r="E22" s="76">
        <v>0.44352830483843414</v>
      </c>
      <c r="G22" s="114"/>
      <c r="J22" s="44">
        <v>2012</v>
      </c>
      <c r="K22" s="36">
        <v>44</v>
      </c>
      <c r="L22" s="36">
        <v>20669745</v>
      </c>
      <c r="M22" s="76">
        <v>2.1287151825046706</v>
      </c>
      <c r="N22" s="76">
        <v>0.21235117392036601</v>
      </c>
      <c r="Q22" s="96"/>
      <c r="R22" s="96"/>
      <c r="S22" s="22"/>
      <c r="T22" s="22"/>
      <c r="V22" s="153"/>
      <c r="W22" s="114"/>
    </row>
    <row r="23" spans="1:23" x14ac:dyDescent="0.25">
      <c r="A23" s="44">
        <v>2013</v>
      </c>
      <c r="B23" s="36">
        <v>102</v>
      </c>
      <c r="C23" s="136">
        <v>20567323</v>
      </c>
      <c r="D23" s="76">
        <v>4.959323097128391</v>
      </c>
      <c r="E23" s="76">
        <v>0.45187858401006525</v>
      </c>
      <c r="G23" s="114"/>
      <c r="J23" s="44">
        <v>2013</v>
      </c>
      <c r="K23" s="36">
        <v>55</v>
      </c>
      <c r="L23" s="36">
        <v>20650890</v>
      </c>
      <c r="M23" s="76">
        <v>2.6633234693516843</v>
      </c>
      <c r="N23" s="76">
        <v>0.24267401307010594</v>
      </c>
      <c r="Q23" s="96"/>
      <c r="R23" s="96"/>
      <c r="S23" s="22"/>
      <c r="T23" s="22"/>
      <c r="V23" s="153"/>
      <c r="W23" s="114"/>
    </row>
    <row r="24" spans="1:23" x14ac:dyDescent="0.25">
      <c r="A24" s="44">
        <v>2014</v>
      </c>
      <c r="B24" s="36">
        <v>78</v>
      </c>
      <c r="C24" s="136">
        <v>20515031</v>
      </c>
      <c r="D24" s="76">
        <v>3.8020902819985989</v>
      </c>
      <c r="E24" s="76">
        <v>0.35303651378855261</v>
      </c>
      <c r="G24" s="114"/>
      <c r="J24" s="44">
        <v>2014</v>
      </c>
      <c r="K24" s="36">
        <v>59</v>
      </c>
      <c r="L24" s="36">
        <v>20665650</v>
      </c>
      <c r="M24" s="76">
        <v>2.8549791562326861</v>
      </c>
      <c r="N24" s="76">
        <v>0.26509414913881374</v>
      </c>
      <c r="Q24" s="96"/>
      <c r="R24" s="96"/>
      <c r="S24" s="22"/>
      <c r="T24" s="22"/>
      <c r="V24" s="153"/>
      <c r="W24" s="114"/>
    </row>
    <row r="25" spans="1:23" x14ac:dyDescent="0.25">
      <c r="A25" s="44">
        <v>2015</v>
      </c>
      <c r="B25" s="36">
        <v>83</v>
      </c>
      <c r="C25" s="136">
        <v>20476769</v>
      </c>
      <c r="D25" s="76">
        <v>4.05337385014208</v>
      </c>
      <c r="E25" s="76">
        <v>0.38657173859019728</v>
      </c>
      <c r="G25" s="114"/>
      <c r="J25" s="44">
        <v>2015</v>
      </c>
      <c r="K25" s="36">
        <v>51</v>
      </c>
      <c r="L25" s="36">
        <v>20604377</v>
      </c>
      <c r="M25" s="76">
        <v>2.4752022349426048</v>
      </c>
      <c r="N25" s="76">
        <v>0.23606093755466578</v>
      </c>
      <c r="Q25" s="96"/>
      <c r="R25" s="96"/>
      <c r="S25" s="22"/>
      <c r="T25" s="22"/>
      <c r="V25" s="153"/>
      <c r="W25" s="114"/>
    </row>
    <row r="26" spans="1:23" x14ac:dyDescent="0.25">
      <c r="A26" s="44">
        <v>2016</v>
      </c>
      <c r="B26" s="36">
        <v>98</v>
      </c>
      <c r="C26" s="137">
        <v>20434232</v>
      </c>
      <c r="D26" s="76">
        <v>4.7958739041428124</v>
      </c>
      <c r="E26" s="76">
        <v>0.44062185092306355</v>
      </c>
      <c r="G26" s="114"/>
      <c r="J26" s="44">
        <v>2016</v>
      </c>
      <c r="K26" s="36">
        <v>67</v>
      </c>
      <c r="L26" s="36">
        <v>20621321</v>
      </c>
      <c r="M26" s="76">
        <v>3.249064402809112</v>
      </c>
      <c r="N26" s="76">
        <v>0.29850842610714279</v>
      </c>
      <c r="Q26" s="96"/>
      <c r="R26" s="96"/>
      <c r="S26" s="22"/>
      <c r="T26" s="22"/>
      <c r="V26" s="153"/>
      <c r="W26" s="114"/>
    </row>
    <row r="27" spans="1:23" x14ac:dyDescent="0.25">
      <c r="A27" s="44">
        <v>2017</v>
      </c>
      <c r="B27" s="36">
        <v>115</v>
      </c>
      <c r="C27" s="137">
        <v>20309346</v>
      </c>
      <c r="D27" s="138">
        <v>5.6624176869112377</v>
      </c>
      <c r="E27" s="76">
        <v>0.50485702716707326</v>
      </c>
      <c r="G27" s="114"/>
      <c r="J27" s="44">
        <v>2017</v>
      </c>
      <c r="K27" s="36">
        <v>69</v>
      </c>
      <c r="L27" s="36">
        <v>20767794</v>
      </c>
      <c r="M27" s="76">
        <v>3.3224520620726494</v>
      </c>
      <c r="N27" s="76">
        <v>0.2962274003276657</v>
      </c>
      <c r="Q27" s="96"/>
      <c r="R27" s="96"/>
      <c r="S27" s="22"/>
      <c r="T27" s="22"/>
      <c r="V27" s="153"/>
      <c r="W27" s="114"/>
    </row>
    <row r="28" spans="1:23" x14ac:dyDescent="0.25">
      <c r="A28" s="44">
        <v>2018</v>
      </c>
      <c r="B28" s="36">
        <v>111</v>
      </c>
      <c r="C28" s="137">
        <v>20188285</v>
      </c>
      <c r="D28" s="138">
        <v>5.4982382109228203</v>
      </c>
      <c r="E28" s="76">
        <v>0.47144506588689949</v>
      </c>
      <c r="G28" s="114"/>
      <c r="J28" s="44">
        <v>2018</v>
      </c>
      <c r="K28" s="36">
        <v>64</v>
      </c>
      <c r="L28" s="36">
        <v>20868629</v>
      </c>
      <c r="M28" s="76">
        <v>3.0668042447829227</v>
      </c>
      <c r="N28" s="76">
        <v>0.26296236608512474</v>
      </c>
      <c r="Q28" s="96"/>
      <c r="R28" s="96"/>
      <c r="S28" s="22"/>
      <c r="T28" s="22"/>
      <c r="V28" s="153"/>
      <c r="W28" s="114"/>
    </row>
    <row r="29" spans="1:23" x14ac:dyDescent="0.25">
      <c r="A29" s="4" t="s">
        <v>3</v>
      </c>
      <c r="B29" s="4"/>
      <c r="C29" s="33"/>
      <c r="D29" s="161">
        <v>9.1999999999999998E-2</v>
      </c>
      <c r="E29" s="1"/>
      <c r="J29" s="4" t="s">
        <v>3</v>
      </c>
      <c r="K29" s="4"/>
      <c r="L29" s="33"/>
      <c r="M29" s="154">
        <v>0.19800000000000001</v>
      </c>
      <c r="N29" s="1"/>
      <c r="Q29" s="96"/>
      <c r="R29" s="96"/>
      <c r="S29" s="22"/>
      <c r="T29" s="155"/>
      <c r="V29" s="153"/>
      <c r="W29" s="114"/>
    </row>
    <row r="30" spans="1:23" x14ac:dyDescent="0.25">
      <c r="A30" s="4"/>
      <c r="B30" s="4"/>
      <c r="C30" s="33"/>
      <c r="E30" s="1"/>
      <c r="J30" s="4"/>
      <c r="K30" s="4"/>
      <c r="L30" s="33"/>
      <c r="N30" s="1"/>
      <c r="Q30" s="96"/>
      <c r="R30" s="96"/>
      <c r="S30" s="22"/>
      <c r="V30" s="153"/>
      <c r="W30" s="114"/>
    </row>
    <row r="31" spans="1:23" s="42" customFormat="1" x14ac:dyDescent="0.25">
      <c r="A31" s="68" t="s">
        <v>230</v>
      </c>
    </row>
    <row r="32" spans="1:23" s="42" customFormat="1" x14ac:dyDescent="0.25">
      <c r="A32" s="68" t="s">
        <v>231</v>
      </c>
    </row>
    <row r="33" spans="1:1" s="42" customFormat="1" x14ac:dyDescent="0.25">
      <c r="A33" s="68" t="s">
        <v>232</v>
      </c>
    </row>
    <row r="34" spans="1:1" s="42" customFormat="1" x14ac:dyDescent="0.25">
      <c r="A34" s="68" t="s">
        <v>127</v>
      </c>
    </row>
    <row r="35" spans="1:1" s="42" customFormat="1" x14ac:dyDescent="0.25">
      <c r="A35" s="68" t="s">
        <v>128</v>
      </c>
    </row>
    <row r="36" spans="1:1" s="42" customFormat="1" x14ac:dyDescent="0.25">
      <c r="A36" s="68" t="s">
        <v>129</v>
      </c>
    </row>
    <row r="37" spans="1:1" s="42" customFormat="1" x14ac:dyDescent="0.25"/>
    <row r="38" spans="1:1" s="42" customFormat="1" x14ac:dyDescent="0.25"/>
    <row r="39" spans="1:1" s="42" customFormat="1" x14ac:dyDescent="0.25"/>
    <row r="40" spans="1:1" s="42" customFormat="1" x14ac:dyDescent="0.25"/>
  </sheetData>
  <pageMargins left="0.7" right="0.7" top="0.75" bottom="0.75" header="0.3" footer="0.3"/>
  <pageSetup paperSize="5"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9"/>
  <dimension ref="A1:X42"/>
  <sheetViews>
    <sheetView zoomScaleNormal="100" workbookViewId="0"/>
  </sheetViews>
  <sheetFormatPr defaultRowHeight="15" x14ac:dyDescent="0.25"/>
  <cols>
    <col min="2" max="2" width="11.7109375" customWidth="1"/>
    <col min="3" max="3" width="11.140625" customWidth="1"/>
    <col min="4" max="4" width="14.7109375" customWidth="1"/>
    <col min="6" max="6" width="9.140625" customWidth="1"/>
    <col min="7" max="7" width="10.140625" customWidth="1"/>
    <col min="8" max="8" width="9.140625" customWidth="1"/>
    <col min="9" max="9" width="13.140625" customWidth="1"/>
    <col min="10" max="10" width="9.140625" customWidth="1"/>
    <col min="11" max="11" width="14.28515625" customWidth="1"/>
    <col min="12" max="12" width="15.140625" customWidth="1"/>
    <col min="13" max="13" width="15.85546875" customWidth="1"/>
    <col min="14" max="15" width="9.140625" customWidth="1"/>
    <col min="16" max="16" width="10.140625" bestFit="1" customWidth="1"/>
    <col min="18" max="19" width="10.7109375" bestFit="1" customWidth="1"/>
    <col min="20" max="20" width="17" customWidth="1"/>
  </cols>
  <sheetData>
    <row r="1" spans="1:24" ht="18.75" x14ac:dyDescent="0.3">
      <c r="A1" s="20" t="s">
        <v>233</v>
      </c>
    </row>
    <row r="3" spans="1:24" x14ac:dyDescent="0.25">
      <c r="A3" s="33" t="s">
        <v>140</v>
      </c>
      <c r="J3" s="33" t="s">
        <v>122</v>
      </c>
    </row>
    <row r="4" spans="1:24" ht="60" x14ac:dyDescent="0.25">
      <c r="A4" s="37" t="s">
        <v>0</v>
      </c>
      <c r="B4" s="35" t="s">
        <v>141</v>
      </c>
      <c r="C4" s="35" t="s">
        <v>116</v>
      </c>
      <c r="D4" s="35" t="s">
        <v>117</v>
      </c>
      <c r="E4" s="67" t="s">
        <v>132</v>
      </c>
      <c r="J4" s="37" t="s">
        <v>0</v>
      </c>
      <c r="K4" s="35" t="s">
        <v>142</v>
      </c>
      <c r="L4" s="35" t="s">
        <v>116</v>
      </c>
      <c r="M4" s="35" t="s">
        <v>117</v>
      </c>
      <c r="N4" s="67" t="s">
        <v>132</v>
      </c>
      <c r="Q4" s="96"/>
      <c r="V4" s="114"/>
      <c r="W4" s="22"/>
      <c r="X4" s="22"/>
    </row>
    <row r="5" spans="1:24" x14ac:dyDescent="0.25">
      <c r="A5" s="44">
        <v>2009</v>
      </c>
      <c r="B5" s="36">
        <v>1130</v>
      </c>
      <c r="C5" s="39">
        <v>39623175</v>
      </c>
      <c r="D5" s="76">
        <v>28.518663635612238</v>
      </c>
      <c r="E5" s="76">
        <v>2.5799805510272678</v>
      </c>
      <c r="G5" s="22"/>
      <c r="J5" s="44">
        <v>2009</v>
      </c>
      <c r="K5" s="36">
        <v>451</v>
      </c>
      <c r="L5" s="36">
        <v>21233099</v>
      </c>
      <c r="M5" s="76">
        <v>21.240422794618912</v>
      </c>
      <c r="N5" s="76">
        <v>1.9215443754974038</v>
      </c>
      <c r="Q5" s="96"/>
      <c r="R5" s="96"/>
      <c r="S5" s="22"/>
      <c r="T5" s="22"/>
      <c r="V5" s="153"/>
      <c r="W5" s="22"/>
      <c r="X5" s="22"/>
    </row>
    <row r="6" spans="1:24" x14ac:dyDescent="0.25">
      <c r="A6" s="44">
        <v>2010</v>
      </c>
      <c r="B6" s="36">
        <v>1200</v>
      </c>
      <c r="C6" s="39">
        <v>40478224</v>
      </c>
      <c r="D6" s="76">
        <v>29.645569430121242</v>
      </c>
      <c r="E6" s="76">
        <v>2.6618336504045788</v>
      </c>
      <c r="G6" s="22"/>
      <c r="J6" s="44">
        <v>2010</v>
      </c>
      <c r="K6" s="36">
        <v>465</v>
      </c>
      <c r="L6" s="39">
        <v>21856429</v>
      </c>
      <c r="M6" s="76">
        <v>21.275204654886672</v>
      </c>
      <c r="N6" s="76">
        <v>1.9102704639595067</v>
      </c>
      <c r="Q6" s="96"/>
      <c r="R6" s="96"/>
      <c r="S6" s="22"/>
      <c r="T6" s="22"/>
      <c r="V6" s="153"/>
      <c r="W6" s="22"/>
      <c r="X6" s="22"/>
    </row>
    <row r="7" spans="1:24" x14ac:dyDescent="0.25">
      <c r="A7" s="44">
        <v>2011</v>
      </c>
      <c r="B7" s="36">
        <v>1215</v>
      </c>
      <c r="C7" s="39">
        <v>41350015</v>
      </c>
      <c r="D7" s="76">
        <v>29.383302521171998</v>
      </c>
      <c r="E7" s="76">
        <v>2.6814791685098616</v>
      </c>
      <c r="G7" s="22"/>
      <c r="J7" s="44">
        <v>2011</v>
      </c>
      <c r="K7" s="36">
        <v>488</v>
      </c>
      <c r="L7" s="39">
        <v>22486136</v>
      </c>
      <c r="M7" s="76">
        <v>21.702261340054157</v>
      </c>
      <c r="N7" s="76">
        <v>1.9805180731805285</v>
      </c>
      <c r="Q7" s="96"/>
      <c r="R7" s="96"/>
      <c r="S7" s="22"/>
      <c r="T7" s="22"/>
      <c r="V7" s="153"/>
      <c r="W7" s="22"/>
      <c r="X7" s="22"/>
    </row>
    <row r="8" spans="1:24" x14ac:dyDescent="0.25">
      <c r="A8" s="44">
        <v>2012</v>
      </c>
      <c r="B8" s="36">
        <v>1143</v>
      </c>
      <c r="C8" s="39">
        <v>43130363</v>
      </c>
      <c r="D8" s="76">
        <v>26.501052170601952</v>
      </c>
      <c r="E8" s="76">
        <v>2.6436272850418496</v>
      </c>
      <c r="G8" s="22"/>
      <c r="J8" s="44">
        <v>2012</v>
      </c>
      <c r="K8" s="36">
        <v>489</v>
      </c>
      <c r="L8" s="36">
        <v>23992215</v>
      </c>
      <c r="M8" s="76">
        <v>20.381611285160623</v>
      </c>
      <c r="N8" s="76">
        <v>2.0331790360512176</v>
      </c>
      <c r="Q8" s="96"/>
      <c r="R8" s="96"/>
      <c r="S8" s="22"/>
      <c r="T8" s="22"/>
      <c r="V8" s="153"/>
      <c r="W8" s="22"/>
      <c r="X8" s="22"/>
    </row>
    <row r="9" spans="1:24" x14ac:dyDescent="0.25">
      <c r="A9" s="44">
        <v>2013</v>
      </c>
      <c r="B9" s="36">
        <v>1234</v>
      </c>
      <c r="C9" s="39">
        <v>44629455</v>
      </c>
      <c r="D9" s="76">
        <v>27.64990072139577</v>
      </c>
      <c r="E9" s="76">
        <v>2.5193756771438958</v>
      </c>
      <c r="G9" s="22"/>
      <c r="J9" s="44">
        <v>2013</v>
      </c>
      <c r="K9" s="36">
        <v>505</v>
      </c>
      <c r="L9" s="36">
        <v>25192864</v>
      </c>
      <c r="M9" s="76">
        <v>20.045358876227809</v>
      </c>
      <c r="N9" s="76">
        <v>1.8264727277414796</v>
      </c>
      <c r="Q9" s="96"/>
      <c r="R9" s="96"/>
      <c r="S9" s="22"/>
      <c r="T9" s="22"/>
      <c r="V9" s="153"/>
      <c r="W9" s="22"/>
      <c r="X9" s="22"/>
    </row>
    <row r="10" spans="1:24" x14ac:dyDescent="0.25">
      <c r="A10" s="44">
        <v>2014</v>
      </c>
      <c r="B10" s="36">
        <v>1306</v>
      </c>
      <c r="C10" s="39">
        <v>46157016</v>
      </c>
      <c r="D10" s="76">
        <v>28.294723385064582</v>
      </c>
      <c r="E10" s="76">
        <v>2.6272575771724704</v>
      </c>
      <c r="G10" s="22"/>
      <c r="J10" s="44">
        <v>2014</v>
      </c>
      <c r="K10" s="36">
        <v>577</v>
      </c>
      <c r="L10" s="36">
        <v>26353097</v>
      </c>
      <c r="M10" s="76">
        <v>21.894959821989801</v>
      </c>
      <c r="N10" s="76">
        <v>2.0330186060265039</v>
      </c>
      <c r="Q10" s="96"/>
      <c r="R10" s="96"/>
      <c r="S10" s="22"/>
      <c r="T10" s="22"/>
      <c r="V10" s="153"/>
      <c r="W10" s="22"/>
      <c r="X10" s="22"/>
    </row>
    <row r="11" spans="1:24" x14ac:dyDescent="0.25">
      <c r="A11" s="44">
        <v>2015</v>
      </c>
      <c r="B11" s="36">
        <v>1332</v>
      </c>
      <c r="C11" s="39">
        <v>47650770</v>
      </c>
      <c r="D11" s="76">
        <v>27.953378297979235</v>
      </c>
      <c r="E11" s="76">
        <v>2.6659238569224373</v>
      </c>
      <c r="G11" s="22"/>
      <c r="J11" s="44">
        <v>2015</v>
      </c>
      <c r="K11" s="36">
        <v>610</v>
      </c>
      <c r="L11" s="36">
        <v>27485188</v>
      </c>
      <c r="M11" s="76">
        <v>22.193772151021854</v>
      </c>
      <c r="N11" s="76">
        <v>2.1166281235061728</v>
      </c>
      <c r="Q11" s="96"/>
      <c r="R11" s="96"/>
      <c r="S11" s="22"/>
      <c r="T11" s="22"/>
      <c r="V11" s="153"/>
      <c r="W11" s="22"/>
      <c r="X11" s="22"/>
    </row>
    <row r="12" spans="1:24" x14ac:dyDescent="0.25">
      <c r="A12" s="44">
        <v>2016</v>
      </c>
      <c r="B12" s="36">
        <v>1314</v>
      </c>
      <c r="C12" s="39">
        <v>49202071</v>
      </c>
      <c r="D12" s="76">
        <v>26.706192916147778</v>
      </c>
      <c r="E12" s="76">
        <v>2.4536366862474188</v>
      </c>
      <c r="G12" s="22"/>
      <c r="J12" s="44">
        <v>2016</v>
      </c>
      <c r="K12" s="36">
        <v>626</v>
      </c>
      <c r="L12" s="36">
        <v>28589307</v>
      </c>
      <c r="M12" s="76">
        <v>21.896298500694684</v>
      </c>
      <c r="N12" s="76">
        <v>2.0117266981114299</v>
      </c>
      <c r="Q12" s="96"/>
      <c r="R12" s="96"/>
      <c r="S12" s="22"/>
      <c r="T12" s="22"/>
      <c r="V12" s="153"/>
      <c r="W12" s="22"/>
      <c r="X12" s="22"/>
    </row>
    <row r="13" spans="1:24" x14ac:dyDescent="0.25">
      <c r="A13" s="44">
        <v>2017</v>
      </c>
      <c r="B13" s="36">
        <v>1444</v>
      </c>
      <c r="C13" s="39">
        <v>50753404</v>
      </c>
      <c r="D13" s="76">
        <v>28.451293631457705</v>
      </c>
      <c r="E13" s="76">
        <v>2.5366965695655832</v>
      </c>
      <c r="G13" s="22"/>
      <c r="J13" s="44">
        <v>2017</v>
      </c>
      <c r="K13" s="36">
        <v>689</v>
      </c>
      <c r="L13" s="36">
        <v>29604779</v>
      </c>
      <c r="M13" s="76">
        <v>23.273269494766371</v>
      </c>
      <c r="N13" s="76">
        <v>2.0750277177088909</v>
      </c>
      <c r="Q13" s="96"/>
      <c r="R13" s="96"/>
      <c r="S13" s="22"/>
      <c r="T13" s="22"/>
      <c r="V13" s="153"/>
      <c r="W13" s="22"/>
      <c r="X13" s="22"/>
    </row>
    <row r="14" spans="1:24" x14ac:dyDescent="0.25">
      <c r="A14" s="44">
        <v>2018</v>
      </c>
      <c r="B14" s="36">
        <v>1593</v>
      </c>
      <c r="C14" s="39">
        <v>52369339</v>
      </c>
      <c r="D14" s="76">
        <v>30.418562281261558</v>
      </c>
      <c r="E14" s="76">
        <v>2.6082320461097632</v>
      </c>
      <c r="G14" s="22"/>
      <c r="J14" s="44">
        <v>2018</v>
      </c>
      <c r="K14" s="36">
        <v>774</v>
      </c>
      <c r="L14" s="36">
        <v>30449183</v>
      </c>
      <c r="M14" s="76">
        <v>25.419401236479811</v>
      </c>
      <c r="N14" s="76">
        <v>2.1795802275228082</v>
      </c>
      <c r="Q14" s="96"/>
      <c r="R14" s="96"/>
      <c r="S14" s="22"/>
      <c r="T14" s="22"/>
      <c r="V14" s="153"/>
      <c r="W14" s="22"/>
      <c r="X14" s="22"/>
    </row>
    <row r="15" spans="1:24" x14ac:dyDescent="0.25">
      <c r="A15" s="4" t="s">
        <v>3</v>
      </c>
      <c r="B15" s="4"/>
      <c r="C15" s="33"/>
      <c r="D15" s="168">
        <v>1E-3</v>
      </c>
      <c r="E15" s="1"/>
      <c r="J15" s="4" t="s">
        <v>3</v>
      </c>
      <c r="K15" s="4"/>
      <c r="L15" s="33"/>
      <c r="M15" s="133">
        <v>0.161</v>
      </c>
      <c r="N15" s="1"/>
      <c r="Q15" s="96"/>
      <c r="V15" s="114"/>
      <c r="W15" s="22"/>
      <c r="X15" s="22"/>
    </row>
    <row r="16" spans="1:24" x14ac:dyDescent="0.25">
      <c r="Q16" s="96"/>
      <c r="V16" s="114"/>
      <c r="W16" s="22"/>
      <c r="X16" s="22"/>
    </row>
    <row r="17" spans="1:24" x14ac:dyDescent="0.25">
      <c r="A17" s="33" t="s">
        <v>123</v>
      </c>
      <c r="J17" s="33" t="s">
        <v>124</v>
      </c>
    </row>
    <row r="18" spans="1:24" ht="60" x14ac:dyDescent="0.25">
      <c r="A18" s="37" t="s">
        <v>0</v>
      </c>
      <c r="B18" s="35" t="s">
        <v>143</v>
      </c>
      <c r="C18" s="35" t="s">
        <v>116</v>
      </c>
      <c r="D18" s="35" t="s">
        <v>117</v>
      </c>
      <c r="E18" s="67" t="s">
        <v>132</v>
      </c>
      <c r="J18" s="37" t="s">
        <v>0</v>
      </c>
      <c r="K18" s="35" t="s">
        <v>144</v>
      </c>
      <c r="L18" s="35" t="s">
        <v>116</v>
      </c>
      <c r="M18" s="35" t="s">
        <v>117</v>
      </c>
      <c r="N18" s="67" t="s">
        <v>132</v>
      </c>
      <c r="Q18" s="96"/>
      <c r="V18" s="114"/>
      <c r="W18" s="22"/>
      <c r="X18" s="22"/>
    </row>
    <row r="19" spans="1:24" x14ac:dyDescent="0.25">
      <c r="A19" s="44">
        <v>2009</v>
      </c>
      <c r="B19" s="36">
        <v>437</v>
      </c>
      <c r="C19" s="39">
        <v>13022775</v>
      </c>
      <c r="D19" s="76">
        <v>33.556596040398453</v>
      </c>
      <c r="E19" s="76">
        <v>3.0357441095099911</v>
      </c>
      <c r="G19" s="22"/>
      <c r="J19" s="44">
        <v>2009</v>
      </c>
      <c r="K19" s="36">
        <v>241</v>
      </c>
      <c r="L19" s="36">
        <v>5367301</v>
      </c>
      <c r="M19" s="76">
        <v>44.901524993660686</v>
      </c>
      <c r="N19" s="76">
        <v>4.0620788784243596</v>
      </c>
      <c r="Q19" s="96"/>
      <c r="R19" s="96"/>
      <c r="S19" s="22"/>
      <c r="T19" s="22"/>
      <c r="U19" s="22"/>
      <c r="V19" s="153"/>
      <c r="W19" s="22"/>
      <c r="X19" s="22"/>
    </row>
    <row r="20" spans="1:24" x14ac:dyDescent="0.25">
      <c r="A20" s="44">
        <v>2010</v>
      </c>
      <c r="B20" s="36">
        <v>452</v>
      </c>
      <c r="C20" s="39">
        <v>13078288</v>
      </c>
      <c r="D20" s="76">
        <v>34.561098516870103</v>
      </c>
      <c r="E20" s="76">
        <v>3.1031920383246416</v>
      </c>
      <c r="G20" s="22"/>
      <c r="J20" s="44">
        <v>2010</v>
      </c>
      <c r="K20" s="36">
        <v>282</v>
      </c>
      <c r="L20" s="39">
        <v>5543507</v>
      </c>
      <c r="M20" s="76">
        <v>50.870324507572555</v>
      </c>
      <c r="N20" s="76">
        <v>4.5675743183288748</v>
      </c>
      <c r="Q20" s="96"/>
      <c r="R20" s="96"/>
      <c r="S20" s="22"/>
      <c r="T20" s="22"/>
      <c r="U20" s="22"/>
      <c r="V20" s="153"/>
      <c r="W20" s="22"/>
      <c r="X20" s="22"/>
    </row>
    <row r="21" spans="1:24" x14ac:dyDescent="0.25">
      <c r="A21" s="44">
        <v>2011</v>
      </c>
      <c r="B21" s="36">
        <v>446</v>
      </c>
      <c r="C21" s="36">
        <v>13166686</v>
      </c>
      <c r="D21" s="76">
        <v>33.87336798340904</v>
      </c>
      <c r="E21" s="76">
        <v>3.091236274388578</v>
      </c>
      <c r="G21" s="22"/>
      <c r="J21" s="44">
        <v>2011</v>
      </c>
      <c r="K21" s="36">
        <v>281</v>
      </c>
      <c r="L21" s="39">
        <v>5697193</v>
      </c>
      <c r="M21" s="76">
        <v>49.322534799154603</v>
      </c>
      <c r="N21" s="76">
        <v>4.5011056707032298</v>
      </c>
      <c r="Q21" s="96"/>
      <c r="R21" s="96"/>
      <c r="S21" s="22"/>
      <c r="T21" s="22"/>
      <c r="U21" s="22"/>
      <c r="V21" s="153"/>
      <c r="W21" s="22"/>
      <c r="X21" s="22"/>
    </row>
    <row r="22" spans="1:24" x14ac:dyDescent="0.25">
      <c r="A22" s="44">
        <v>2012</v>
      </c>
      <c r="B22" s="36">
        <v>415</v>
      </c>
      <c r="C22" s="36">
        <v>13273511</v>
      </c>
      <c r="D22" s="76">
        <v>31.265277137299993</v>
      </c>
      <c r="E22" s="76">
        <v>3.1188852118954937</v>
      </c>
      <c r="G22" s="22"/>
      <c r="J22" s="44">
        <v>2012</v>
      </c>
      <c r="K22" s="36">
        <v>239</v>
      </c>
      <c r="L22" s="116">
        <v>5864637</v>
      </c>
      <c r="M22" s="76">
        <v>40.75273542079416</v>
      </c>
      <c r="N22" s="76">
        <v>4.0653119206344241</v>
      </c>
      <c r="Q22" s="96"/>
      <c r="R22" s="96"/>
      <c r="S22" s="22"/>
      <c r="T22" s="22"/>
      <c r="U22" s="22"/>
      <c r="V22" s="153"/>
      <c r="W22" s="22"/>
      <c r="X22" s="22"/>
    </row>
    <row r="23" spans="1:24" x14ac:dyDescent="0.25">
      <c r="A23" s="44">
        <v>2013</v>
      </c>
      <c r="B23" s="36">
        <v>492</v>
      </c>
      <c r="C23" s="36">
        <v>13443644</v>
      </c>
      <c r="D23" s="76">
        <v>36.597220217970666</v>
      </c>
      <c r="E23" s="76">
        <v>3.3346284819347352</v>
      </c>
      <c r="G23" s="22"/>
      <c r="J23" s="44">
        <v>2013</v>
      </c>
      <c r="K23" s="36">
        <v>237</v>
      </c>
      <c r="L23" s="116">
        <v>5992947</v>
      </c>
      <c r="M23" s="76">
        <v>39.546486895345474</v>
      </c>
      <c r="N23" s="76">
        <v>3.603356778909756</v>
      </c>
      <c r="Q23" s="96"/>
      <c r="R23" s="96"/>
      <c r="S23" s="22"/>
      <c r="T23" s="22"/>
      <c r="U23" s="22"/>
      <c r="V23" s="153"/>
      <c r="W23" s="22"/>
      <c r="X23" s="22"/>
    </row>
    <row r="24" spans="1:24" x14ac:dyDescent="0.25">
      <c r="A24" s="44">
        <v>2014</v>
      </c>
      <c r="B24" s="36">
        <v>456</v>
      </c>
      <c r="C24" s="36">
        <v>13671680</v>
      </c>
      <c r="D24" s="76">
        <v>33.353618575039796</v>
      </c>
      <c r="E24" s="76">
        <v>3.0969925358467596</v>
      </c>
      <c r="G24" s="22"/>
      <c r="J24" s="44">
        <v>2014</v>
      </c>
      <c r="K24" s="36">
        <v>273</v>
      </c>
      <c r="L24" s="116">
        <v>6132239</v>
      </c>
      <c r="M24" s="76">
        <v>44.518812785998719</v>
      </c>
      <c r="N24" s="76">
        <v>4.1337173234383551</v>
      </c>
      <c r="Q24" s="96"/>
      <c r="R24" s="96"/>
      <c r="S24" s="22"/>
      <c r="T24" s="22"/>
      <c r="U24" s="22"/>
      <c r="V24" s="153"/>
      <c r="W24" s="22"/>
      <c r="X24" s="22"/>
    </row>
    <row r="25" spans="1:24" x14ac:dyDescent="0.25">
      <c r="A25" s="44">
        <v>2015</v>
      </c>
      <c r="B25" s="36">
        <v>474</v>
      </c>
      <c r="C25" s="36">
        <v>13903702</v>
      </c>
      <c r="D25" s="76">
        <v>34.091639766157243</v>
      </c>
      <c r="E25" s="76">
        <v>3.2513320860675519</v>
      </c>
      <c r="G25" s="22"/>
      <c r="J25" s="44">
        <v>2015</v>
      </c>
      <c r="K25" s="36">
        <v>248</v>
      </c>
      <c r="L25" s="116">
        <v>6261880</v>
      </c>
      <c r="M25" s="76">
        <v>39.604719349460545</v>
      </c>
      <c r="N25" s="76">
        <v>3.7771164914287731</v>
      </c>
      <c r="Q25" s="96"/>
      <c r="R25" s="96"/>
      <c r="S25" s="22"/>
      <c r="T25" s="22"/>
      <c r="U25" s="22"/>
      <c r="V25" s="153"/>
      <c r="W25" s="22"/>
      <c r="X25" s="22"/>
    </row>
    <row r="26" spans="1:24" x14ac:dyDescent="0.25">
      <c r="A26" s="44">
        <v>2016</v>
      </c>
      <c r="B26" s="36">
        <v>449</v>
      </c>
      <c r="C26" s="36">
        <v>14231223</v>
      </c>
      <c r="D26" s="76">
        <v>31.550345321691605</v>
      </c>
      <c r="E26" s="76">
        <v>2.8986941339089061</v>
      </c>
      <c r="G26" s="22"/>
      <c r="J26" s="44">
        <v>2016</v>
      </c>
      <c r="K26" s="36">
        <v>238</v>
      </c>
      <c r="L26" s="116">
        <v>6381541</v>
      </c>
      <c r="M26" s="76">
        <v>37.295067131904347</v>
      </c>
      <c r="N26" s="76">
        <v>3.4264915713827029</v>
      </c>
      <c r="Q26" s="96"/>
      <c r="R26" s="96"/>
      <c r="S26" s="22"/>
      <c r="T26" s="22"/>
      <c r="U26" s="22"/>
      <c r="V26" s="153"/>
      <c r="W26" s="22"/>
      <c r="X26" s="22"/>
    </row>
    <row r="27" spans="1:24" x14ac:dyDescent="0.25">
      <c r="A27" s="44">
        <v>2017</v>
      </c>
      <c r="B27" s="36">
        <v>477</v>
      </c>
      <c r="C27" s="36">
        <v>14681452</v>
      </c>
      <c r="D27" s="76">
        <v>32.489974424872962</v>
      </c>
      <c r="E27" s="76">
        <v>2.8967824007033074</v>
      </c>
      <c r="G27" s="22"/>
      <c r="J27" s="44">
        <v>2017</v>
      </c>
      <c r="K27" s="36">
        <v>278</v>
      </c>
      <c r="L27" s="116">
        <v>6467173</v>
      </c>
      <c r="M27" s="76">
        <v>42.986324936722738</v>
      </c>
      <c r="N27" s="76">
        <v>3.8326293495720112</v>
      </c>
      <c r="Q27" s="96"/>
      <c r="R27" s="96"/>
      <c r="S27" s="22"/>
      <c r="T27" s="22"/>
      <c r="U27" s="22"/>
      <c r="V27" s="153"/>
      <c r="W27" s="22"/>
      <c r="X27" s="22"/>
    </row>
    <row r="28" spans="1:24" x14ac:dyDescent="0.25">
      <c r="A28" s="44">
        <v>2018</v>
      </c>
      <c r="B28" s="36">
        <v>526</v>
      </c>
      <c r="C28" s="36">
        <v>15375856</v>
      </c>
      <c r="D28" s="76">
        <v>34.20947750811402</v>
      </c>
      <c r="E28" s="76">
        <v>2.9332831279898888</v>
      </c>
      <c r="G28" s="22"/>
      <c r="J28" s="44">
        <v>2018</v>
      </c>
      <c r="K28" s="36">
        <v>293</v>
      </c>
      <c r="L28" s="116">
        <v>6544300</v>
      </c>
      <c r="M28" s="76">
        <v>44.771786134498718</v>
      </c>
      <c r="N28" s="76">
        <v>3.8389456502849968</v>
      </c>
      <c r="Q28" s="96"/>
      <c r="R28" s="96"/>
      <c r="S28" s="22"/>
      <c r="T28" s="22"/>
      <c r="U28" s="22"/>
      <c r="V28" s="153"/>
      <c r="W28" s="22"/>
      <c r="X28" s="22"/>
    </row>
    <row r="29" spans="1:24" x14ac:dyDescent="0.25">
      <c r="A29" s="4" t="s">
        <v>3</v>
      </c>
      <c r="B29" s="4"/>
      <c r="C29" s="33"/>
      <c r="D29" s="154">
        <v>-2.4E-2</v>
      </c>
      <c r="E29" s="1"/>
      <c r="J29" s="4" t="s">
        <v>3</v>
      </c>
      <c r="K29" s="4"/>
      <c r="L29" s="33"/>
      <c r="M29" s="133">
        <v>-0.13500000000000001</v>
      </c>
      <c r="N29" s="1"/>
      <c r="Q29" s="96"/>
      <c r="V29" s="114"/>
      <c r="W29" s="22"/>
      <c r="X29" s="22"/>
    </row>
    <row r="30" spans="1:24" x14ac:dyDescent="0.25">
      <c r="Q30" s="96"/>
      <c r="V30" s="114"/>
      <c r="W30" s="22"/>
      <c r="X30" s="22"/>
    </row>
    <row r="31" spans="1:24" s="42" customFormat="1" x14ac:dyDescent="0.25">
      <c r="A31" s="68" t="s">
        <v>234</v>
      </c>
    </row>
    <row r="32" spans="1:24" s="42" customFormat="1" x14ac:dyDescent="0.25">
      <c r="A32" s="68" t="s">
        <v>235</v>
      </c>
    </row>
    <row r="33" spans="1:13" s="42" customFormat="1" x14ac:dyDescent="0.25">
      <c r="A33" s="68" t="s">
        <v>236</v>
      </c>
    </row>
    <row r="34" spans="1:13" s="42" customFormat="1" x14ac:dyDescent="0.25">
      <c r="A34" s="68" t="s">
        <v>127</v>
      </c>
    </row>
    <row r="35" spans="1:13" s="42" customFormat="1" x14ac:dyDescent="0.25">
      <c r="A35" s="68" t="s">
        <v>130</v>
      </c>
    </row>
    <row r="36" spans="1:13" x14ac:dyDescent="0.25">
      <c r="A36" s="68" t="s">
        <v>131</v>
      </c>
      <c r="B36" s="42"/>
      <c r="C36" s="42"/>
      <c r="D36" s="42"/>
      <c r="E36" s="42"/>
      <c r="F36" s="42"/>
      <c r="G36" s="42"/>
      <c r="H36" s="42"/>
      <c r="I36" s="42"/>
      <c r="J36" s="42"/>
      <c r="K36" s="42"/>
      <c r="L36" s="42"/>
      <c r="M36" s="42"/>
    </row>
    <row r="37" spans="1:13" x14ac:dyDescent="0.25">
      <c r="A37" s="42"/>
      <c r="B37" s="42"/>
      <c r="C37" s="42"/>
      <c r="D37" s="42"/>
      <c r="E37" s="42"/>
      <c r="F37" s="42"/>
      <c r="G37" s="42"/>
      <c r="H37" s="42"/>
      <c r="I37" s="42"/>
      <c r="J37" s="42"/>
      <c r="K37" s="42"/>
      <c r="L37" s="42"/>
      <c r="M37" s="42"/>
    </row>
    <row r="38" spans="1:13" x14ac:dyDescent="0.25">
      <c r="A38" s="42"/>
      <c r="B38" s="42"/>
      <c r="C38" s="42"/>
      <c r="D38" s="42"/>
      <c r="E38" s="42"/>
      <c r="F38" s="42"/>
      <c r="G38" s="42"/>
      <c r="H38" s="42"/>
      <c r="I38" s="42"/>
      <c r="J38" s="42"/>
      <c r="K38" s="42"/>
      <c r="L38" s="42"/>
      <c r="M38" s="42"/>
    </row>
    <row r="39" spans="1:13" x14ac:dyDescent="0.25">
      <c r="A39" s="42"/>
      <c r="B39" s="42"/>
      <c r="C39" s="42"/>
      <c r="D39" s="42"/>
      <c r="E39" s="42"/>
      <c r="F39" s="42"/>
      <c r="G39" s="42"/>
      <c r="H39" s="42"/>
      <c r="I39" s="42"/>
      <c r="J39" s="42"/>
      <c r="K39" s="42"/>
      <c r="L39" s="42"/>
      <c r="M39" s="42"/>
    </row>
    <row r="40" spans="1:13" x14ac:dyDescent="0.25">
      <c r="A40" s="42"/>
      <c r="B40" s="42"/>
      <c r="C40" s="42"/>
      <c r="D40" s="42"/>
      <c r="E40" s="42"/>
      <c r="F40" s="42"/>
      <c r="G40" s="42"/>
      <c r="H40" s="42"/>
      <c r="I40" s="42"/>
      <c r="J40" s="42"/>
      <c r="K40" s="42"/>
      <c r="L40" s="42"/>
      <c r="M40" s="42"/>
    </row>
    <row r="41" spans="1:13" x14ac:dyDescent="0.25">
      <c r="A41" s="42"/>
      <c r="B41" s="42"/>
      <c r="C41" s="42"/>
      <c r="D41" s="42"/>
      <c r="E41" s="42"/>
      <c r="F41" s="42"/>
      <c r="G41" s="42"/>
      <c r="H41" s="42"/>
      <c r="I41" s="42"/>
      <c r="J41" s="42"/>
      <c r="K41" s="42"/>
      <c r="L41" s="42"/>
      <c r="M41" s="42"/>
    </row>
    <row r="42" spans="1:13" x14ac:dyDescent="0.25">
      <c r="A42" s="42"/>
      <c r="B42" s="42"/>
      <c r="C42" s="42"/>
      <c r="D42" s="42"/>
      <c r="E42" s="42"/>
      <c r="F42" s="42"/>
      <c r="G42" s="42"/>
      <c r="H42" s="42"/>
      <c r="I42" s="42"/>
      <c r="J42" s="42"/>
      <c r="K42" s="42"/>
      <c r="L42" s="42"/>
      <c r="M42" s="42"/>
    </row>
  </sheetData>
  <pageMargins left="0.7" right="0.7" top="0.75" bottom="0.75" header="0.3" footer="0.3"/>
  <pageSetup paperSize="5" scale="7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1"/>
  <dimension ref="A1:L26"/>
  <sheetViews>
    <sheetView workbookViewId="0"/>
  </sheetViews>
  <sheetFormatPr defaultRowHeight="15" x14ac:dyDescent="0.25"/>
  <cols>
    <col min="1" max="1" width="12.140625" customWidth="1"/>
    <col min="4" max="4" width="15.140625" customWidth="1"/>
    <col min="5" max="5" width="8.85546875" customWidth="1"/>
    <col min="6" max="6" width="16" customWidth="1"/>
    <col min="7" max="7" width="12.5703125" customWidth="1"/>
    <col min="9" max="9" width="16.140625" customWidth="1"/>
    <col min="10" max="10" width="32.7109375" customWidth="1"/>
    <col min="11" max="11" width="19.5703125" customWidth="1"/>
    <col min="12" max="12" width="13.7109375" customWidth="1"/>
  </cols>
  <sheetData>
    <row r="1" spans="1:12" x14ac:dyDescent="0.25">
      <c r="D1" s="127"/>
    </row>
    <row r="2" spans="1:12" ht="15.75" x14ac:dyDescent="0.25">
      <c r="A2" s="8" t="s">
        <v>237</v>
      </c>
      <c r="F2" s="8" t="s">
        <v>239</v>
      </c>
      <c r="K2" s="8" t="s">
        <v>240</v>
      </c>
    </row>
    <row r="3" spans="1:12" ht="60" x14ac:dyDescent="0.25">
      <c r="A3" s="6" t="s">
        <v>25</v>
      </c>
      <c r="B3" s="6" t="s">
        <v>90</v>
      </c>
      <c r="F3" s="6" t="s">
        <v>25</v>
      </c>
      <c r="G3" s="6" t="s">
        <v>91</v>
      </c>
      <c r="K3" s="6" t="s">
        <v>25</v>
      </c>
      <c r="L3" s="6" t="s">
        <v>133</v>
      </c>
    </row>
    <row r="4" spans="1:12" x14ac:dyDescent="0.25">
      <c r="A4" s="17" t="s">
        <v>22</v>
      </c>
      <c r="B4" s="21">
        <v>4.4470046082949306</v>
      </c>
      <c r="C4" s="22"/>
      <c r="D4" s="22"/>
      <c r="F4" s="17" t="s">
        <v>22</v>
      </c>
      <c r="G4" s="21">
        <v>34.202600827792388</v>
      </c>
      <c r="H4" s="131"/>
      <c r="I4" s="131"/>
      <c r="J4" s="4"/>
      <c r="K4" s="17" t="s">
        <v>22</v>
      </c>
      <c r="L4" s="21">
        <v>0.73510277579815952</v>
      </c>
    </row>
    <row r="5" spans="1:12" x14ac:dyDescent="0.25">
      <c r="A5" s="18" t="s">
        <v>23</v>
      </c>
      <c r="B5" s="21">
        <v>2.5460829493087558</v>
      </c>
      <c r="C5" s="22"/>
      <c r="D5" s="22"/>
      <c r="F5" s="18" t="s">
        <v>23</v>
      </c>
      <c r="G5" s="21">
        <v>19.169761487661329</v>
      </c>
      <c r="H5" s="131"/>
      <c r="I5" s="131"/>
      <c r="J5" s="4"/>
      <c r="K5" s="18" t="s">
        <v>23</v>
      </c>
      <c r="L5" s="21">
        <v>0.41200799178750797</v>
      </c>
    </row>
    <row r="6" spans="1:12" x14ac:dyDescent="0.25">
      <c r="A6" s="18" t="s">
        <v>24</v>
      </c>
      <c r="B6" s="21">
        <v>2.914746543778802</v>
      </c>
      <c r="C6" s="22"/>
      <c r="D6" s="22"/>
      <c r="F6" s="18" t="s">
        <v>24</v>
      </c>
      <c r="G6" s="21">
        <v>21.23002304820206</v>
      </c>
      <c r="H6" s="131"/>
      <c r="I6" s="131"/>
      <c r="J6" s="4"/>
      <c r="K6" s="18" t="s">
        <v>24</v>
      </c>
      <c r="L6" s="21">
        <v>0.45628836682825868</v>
      </c>
    </row>
    <row r="7" spans="1:12" x14ac:dyDescent="0.25">
      <c r="A7" s="19" t="s">
        <v>8</v>
      </c>
      <c r="B7" s="21">
        <v>4.3663594470046085</v>
      </c>
      <c r="C7" s="22"/>
      <c r="D7" s="22"/>
      <c r="F7" s="19" t="s">
        <v>8</v>
      </c>
      <c r="G7" s="21">
        <v>31.507112122274386</v>
      </c>
      <c r="H7" s="131"/>
      <c r="I7" s="131"/>
      <c r="J7" s="4"/>
      <c r="K7" s="19" t="s">
        <v>8</v>
      </c>
      <c r="L7" s="21">
        <v>0.67716971861530417</v>
      </c>
    </row>
    <row r="8" spans="1:12" x14ac:dyDescent="0.25">
      <c r="A8" s="19" t="s">
        <v>9</v>
      </c>
      <c r="B8" s="21">
        <v>6.7281105990783407</v>
      </c>
      <c r="C8" s="22"/>
      <c r="D8" s="22"/>
      <c r="F8" s="19" t="s">
        <v>9</v>
      </c>
      <c r="G8" s="21">
        <v>46.894202960310579</v>
      </c>
      <c r="H8" s="131"/>
      <c r="I8" s="131"/>
      <c r="J8" s="4"/>
      <c r="K8" s="19" t="s">
        <v>9</v>
      </c>
      <c r="L8" s="21">
        <v>1.0078782879270172</v>
      </c>
    </row>
    <row r="9" spans="1:12" x14ac:dyDescent="0.25">
      <c r="A9" s="19" t="s">
        <v>10</v>
      </c>
      <c r="B9" s="21">
        <v>8.0299539170506922</v>
      </c>
      <c r="C9" s="22"/>
      <c r="D9" s="22"/>
      <c r="F9" s="19" t="s">
        <v>10</v>
      </c>
      <c r="G9" s="21">
        <v>51.914211222233966</v>
      </c>
      <c r="H9" s="131"/>
      <c r="I9" s="131"/>
      <c r="J9" s="4"/>
      <c r="K9" s="19" t="s">
        <v>10</v>
      </c>
      <c r="L9" s="21">
        <v>1.1157713112222216</v>
      </c>
    </row>
    <row r="10" spans="1:12" x14ac:dyDescent="0.25">
      <c r="A10" s="19" t="s">
        <v>11</v>
      </c>
      <c r="B10" s="21">
        <v>8.4562211981566833</v>
      </c>
      <c r="C10" s="22"/>
      <c r="D10" s="22"/>
      <c r="F10" s="19" t="s">
        <v>11</v>
      </c>
      <c r="G10" s="21">
        <v>58.162675047795538</v>
      </c>
      <c r="H10" s="131"/>
      <c r="I10" s="131"/>
      <c r="J10" s="4"/>
      <c r="K10" s="19" t="s">
        <v>11</v>
      </c>
      <c r="L10" s="21">
        <v>1.2500670370289064</v>
      </c>
    </row>
    <row r="11" spans="1:12" x14ac:dyDescent="0.25">
      <c r="A11" s="19" t="s">
        <v>12</v>
      </c>
      <c r="B11" s="21">
        <v>8.306451612903226</v>
      </c>
      <c r="C11" s="22"/>
      <c r="D11" s="22"/>
      <c r="F11" s="19" t="s">
        <v>12</v>
      </c>
      <c r="G11" s="21">
        <v>58.637346978434749</v>
      </c>
      <c r="H11" s="131"/>
      <c r="I11" s="131"/>
      <c r="J11" s="4"/>
      <c r="K11" s="19" t="s">
        <v>12</v>
      </c>
      <c r="L11" s="21">
        <v>1.2602689703720227</v>
      </c>
    </row>
    <row r="12" spans="1:12" x14ac:dyDescent="0.25">
      <c r="A12" s="19" t="s">
        <v>13</v>
      </c>
      <c r="B12" s="21">
        <v>7.5</v>
      </c>
      <c r="C12" s="22"/>
      <c r="D12" s="22"/>
      <c r="F12" s="19" t="s">
        <v>13</v>
      </c>
      <c r="G12" s="21">
        <v>57.922555713877209</v>
      </c>
      <c r="H12" s="131"/>
      <c r="I12" s="131"/>
      <c r="J12" s="4"/>
      <c r="K12" s="19" t="s">
        <v>13</v>
      </c>
      <c r="L12" s="21">
        <v>1.2449062485328823</v>
      </c>
    </row>
    <row r="13" spans="1:12" x14ac:dyDescent="0.25">
      <c r="A13" s="19" t="s">
        <v>14</v>
      </c>
      <c r="B13" s="21">
        <v>7.3041474654377883</v>
      </c>
      <c r="C13" s="22"/>
      <c r="D13" s="22"/>
      <c r="F13" s="19" t="s">
        <v>14</v>
      </c>
      <c r="G13" s="21">
        <v>53.586363640584636</v>
      </c>
      <c r="H13" s="131"/>
      <c r="I13" s="131"/>
      <c r="J13" s="4"/>
      <c r="K13" s="19" t="s">
        <v>14</v>
      </c>
      <c r="L13" s="21">
        <v>1.1517102121986746</v>
      </c>
    </row>
    <row r="14" spans="1:12" x14ac:dyDescent="0.25">
      <c r="A14" s="19" t="s">
        <v>15</v>
      </c>
      <c r="B14" s="21">
        <v>8.7557603686635943</v>
      </c>
      <c r="C14" s="22"/>
      <c r="D14" s="22"/>
      <c r="F14" s="19" t="s">
        <v>15</v>
      </c>
      <c r="G14" s="21">
        <v>63.802868196832186</v>
      </c>
      <c r="H14" s="131"/>
      <c r="I14" s="131"/>
      <c r="J14" s="4"/>
      <c r="K14" s="19" t="s">
        <v>15</v>
      </c>
      <c r="L14" s="21">
        <v>1.3712894452536499</v>
      </c>
    </row>
    <row r="15" spans="1:12" x14ac:dyDescent="0.25">
      <c r="A15" s="19" t="s">
        <v>16</v>
      </c>
      <c r="B15" s="21">
        <v>7.2235023041474653</v>
      </c>
      <c r="C15" s="22"/>
      <c r="D15" s="22"/>
      <c r="F15" s="19" t="s">
        <v>16</v>
      </c>
      <c r="G15" s="21">
        <v>50.095276965438899</v>
      </c>
      <c r="H15" s="131"/>
      <c r="I15" s="131"/>
      <c r="J15" s="4"/>
      <c r="K15" s="19" t="s">
        <v>16</v>
      </c>
      <c r="L15" s="21">
        <v>1.0766776870882957</v>
      </c>
    </row>
    <row r="16" spans="1:12" x14ac:dyDescent="0.25">
      <c r="A16" s="19" t="s">
        <v>17</v>
      </c>
      <c r="B16" s="21">
        <v>7.6382488479262669</v>
      </c>
      <c r="C16" s="114"/>
      <c r="D16" s="22"/>
      <c r="F16" s="19" t="s">
        <v>17</v>
      </c>
      <c r="G16" s="21">
        <v>57.17430350904673</v>
      </c>
      <c r="H16" s="131"/>
      <c r="I16" s="131"/>
      <c r="J16" s="4"/>
      <c r="K16" s="19" t="s">
        <v>17</v>
      </c>
      <c r="L16" s="21">
        <v>1.2288243641306582</v>
      </c>
    </row>
    <row r="17" spans="1:12" x14ac:dyDescent="0.25">
      <c r="A17" s="19" t="s">
        <v>18</v>
      </c>
      <c r="B17" s="21">
        <v>5.7027649769585258</v>
      </c>
      <c r="C17" s="22"/>
      <c r="D17" s="22"/>
      <c r="F17" s="19" t="s">
        <v>18</v>
      </c>
      <c r="G17" s="21">
        <v>50.78860689006779</v>
      </c>
      <c r="H17" s="131"/>
      <c r="I17" s="131"/>
      <c r="J17" s="4"/>
      <c r="K17" s="19" t="s">
        <v>18</v>
      </c>
      <c r="L17" s="21">
        <v>1.0915791489597122</v>
      </c>
    </row>
    <row r="18" spans="1:12" x14ac:dyDescent="0.25">
      <c r="A18" s="19" t="s">
        <v>19</v>
      </c>
      <c r="B18" s="21">
        <v>3.6866359447004609</v>
      </c>
      <c r="C18" s="22"/>
      <c r="D18" s="22"/>
      <c r="F18" s="19" t="s">
        <v>19</v>
      </c>
      <c r="G18" s="21">
        <v>41.874919376144639</v>
      </c>
      <c r="H18" s="131"/>
      <c r="I18" s="131"/>
      <c r="J18" s="4"/>
      <c r="K18" s="19" t="s">
        <v>19</v>
      </c>
      <c r="L18" s="21">
        <v>0.90000083984007684</v>
      </c>
    </row>
    <row r="19" spans="1:12" x14ac:dyDescent="0.25">
      <c r="A19" s="19" t="s">
        <v>20</v>
      </c>
      <c r="B19" s="21">
        <v>2.4539170506912442</v>
      </c>
      <c r="C19" s="22"/>
      <c r="D19" s="22"/>
      <c r="F19" s="19" t="s">
        <v>20</v>
      </c>
      <c r="G19" s="21">
        <v>40.314782543923293</v>
      </c>
      <c r="H19" s="131"/>
      <c r="I19" s="131"/>
      <c r="J19" s="4"/>
      <c r="K19" s="19" t="s">
        <v>20</v>
      </c>
      <c r="L19" s="21">
        <v>0.8664694449100474</v>
      </c>
    </row>
    <row r="20" spans="1:12" x14ac:dyDescent="0.25">
      <c r="A20" s="19" t="s">
        <v>21</v>
      </c>
      <c r="B20" s="21">
        <v>2.0276497695852536</v>
      </c>
      <c r="C20" s="22"/>
      <c r="D20" s="22"/>
      <c r="F20" s="19" t="s">
        <v>21</v>
      </c>
      <c r="G20" s="21">
        <v>50.328835237079602</v>
      </c>
      <c r="H20" s="131"/>
      <c r="I20" s="131"/>
      <c r="J20" s="4"/>
      <c r="K20" s="19" t="s">
        <v>21</v>
      </c>
      <c r="L20" s="21">
        <v>1.0816974613054129</v>
      </c>
    </row>
    <row r="21" spans="1:12" x14ac:dyDescent="0.25">
      <c r="A21" s="19" t="s">
        <v>29</v>
      </c>
      <c r="B21" s="21">
        <v>1.9124423963133641</v>
      </c>
      <c r="C21" s="22"/>
      <c r="D21" s="22"/>
      <c r="F21" s="19" t="s">
        <v>29</v>
      </c>
      <c r="G21" s="21">
        <v>44.418997331973067</v>
      </c>
      <c r="H21" s="131"/>
      <c r="I21" s="131"/>
      <c r="J21" s="4"/>
      <c r="K21" s="19" t="s">
        <v>29</v>
      </c>
      <c r="L21" s="21">
        <v>0.9546796865334175</v>
      </c>
    </row>
    <row r="22" spans="1:12" x14ac:dyDescent="0.25">
      <c r="A22" s="19" t="s">
        <v>155</v>
      </c>
      <c r="B22" s="10">
        <f>SUM(B4:B21)</f>
        <v>99.999999999999972</v>
      </c>
      <c r="F22" s="83"/>
      <c r="G22" s="11"/>
      <c r="K22" s="83"/>
      <c r="L22" s="11"/>
    </row>
    <row r="23" spans="1:12" x14ac:dyDescent="0.25">
      <c r="A23" s="160" t="s">
        <v>238</v>
      </c>
      <c r="B23" s="12"/>
      <c r="F23" s="42"/>
      <c r="G23" s="11"/>
      <c r="K23" s="83"/>
      <c r="L23" s="11"/>
    </row>
    <row r="24" spans="1:12" x14ac:dyDescent="0.25">
      <c r="A24" s="159"/>
      <c r="B24" s="12"/>
      <c r="F24" s="42"/>
      <c r="G24" s="11"/>
      <c r="K24" s="83"/>
      <c r="L24" s="11"/>
    </row>
    <row r="25" spans="1:12" x14ac:dyDescent="0.25">
      <c r="A25" s="84" t="s">
        <v>162</v>
      </c>
      <c r="F25" s="15" t="s">
        <v>161</v>
      </c>
      <c r="K25" s="15" t="s">
        <v>161</v>
      </c>
    </row>
    <row r="26" spans="1:12" ht="145.5" customHeight="1" x14ac:dyDescent="0.25">
      <c r="A26" s="3" t="s">
        <v>165</v>
      </c>
      <c r="F26" s="3" t="s">
        <v>241</v>
      </c>
      <c r="K26" s="3" t="s">
        <v>245</v>
      </c>
    </row>
  </sheetData>
  <pageMargins left="0.7" right="0.7" top="0.75" bottom="0.75" header="0.3" footer="0.3"/>
  <pageSetup paperSize="5"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Index of Worksheets</vt:lpstr>
      <vt:lpstr>Deaths by Age 2018</vt:lpstr>
      <vt:lpstr>Deaths by Age+Gender 2018</vt:lpstr>
      <vt:lpstr>Deaths by Race+Gender 2018</vt:lpstr>
      <vt:lpstr>State Deaths, Rate, Risk 2018</vt:lpstr>
      <vt:lpstr>Ntl State Death Rate 2000-2018</vt:lpstr>
      <vt:lpstr>Death, Rate, Risk Child '09-'18</vt:lpstr>
      <vt:lpstr>Death, Rate, Risk Older '09-'18</vt:lpstr>
      <vt:lpstr>Injuries by Age 2018</vt:lpstr>
      <vt:lpstr>Injuries by Age+Gender 2018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fire death and injury rate data sets (2009-2018)</dc:title>
  <dc:creator>mlawler</dc:creator>
  <cp:lastModifiedBy>Grundy, Maury</cp:lastModifiedBy>
  <cp:lastPrinted>2020-08-24T18:39:34Z</cp:lastPrinted>
  <dcterms:created xsi:type="dcterms:W3CDTF">2014-08-27T18:33:52Z</dcterms:created>
  <dcterms:modified xsi:type="dcterms:W3CDTF">2020-11-03T20:30:51Z</dcterms:modified>
</cp:coreProperties>
</file>